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15" windowHeight="12045" activeTab="2"/>
  </bookViews>
  <sheets>
    <sheet name="ЛДСП" sheetId="1" r:id="rId1"/>
    <sheet name="ФУРНИТУРА" sheetId="2" r:id="rId2"/>
    <sheet name="Расходы" sheetId="3" r:id="rId3"/>
    <sheet name="Лист3" sheetId="4" r:id="rId4"/>
    <sheet name="Лист1" sheetId="5" r:id="rId5"/>
    <sheet name="Кромка" sheetId="6" r:id="rId6"/>
  </sheets>
  <definedNames/>
  <calcPr fullCalcOnLoad="1"/>
</workbook>
</file>

<file path=xl/sharedStrings.xml><?xml version="1.0" encoding="utf-8"?>
<sst xmlns="http://schemas.openxmlformats.org/spreadsheetml/2006/main" count="758" uniqueCount="154">
  <si>
    <t>№</t>
  </si>
  <si>
    <t>название</t>
  </si>
  <si>
    <t>перегородка</t>
  </si>
  <si>
    <t>материал</t>
  </si>
  <si>
    <t>МДФ 16мм</t>
  </si>
  <si>
    <t>ДВП 3.5мм</t>
  </si>
  <si>
    <t>ЛДСП 16мм</t>
  </si>
  <si>
    <t>спинка ноги</t>
  </si>
  <si>
    <t>ножки 16шт</t>
  </si>
  <si>
    <t>матрас</t>
  </si>
  <si>
    <t>Поролон 100мм</t>
  </si>
  <si>
    <t>спинка голова</t>
  </si>
  <si>
    <t>бок верх</t>
  </si>
  <si>
    <t>бок низ</t>
  </si>
  <si>
    <t>перегородка усил</t>
  </si>
  <si>
    <t>ЛДСП любого цвета, МДФ 16мм</t>
  </si>
  <si>
    <t>ящик бок</t>
  </si>
  <si>
    <t>ящик перегородка</t>
  </si>
  <si>
    <t>ящик дно</t>
  </si>
  <si>
    <t>ящик лицо</t>
  </si>
  <si>
    <t>с одной длинной и с одной короткой стороны</t>
  </si>
  <si>
    <t>с одной длинной стороны</t>
  </si>
  <si>
    <t>со всех сторон</t>
  </si>
  <si>
    <t>нет</t>
  </si>
  <si>
    <t>днище верх</t>
  </si>
  <si>
    <t>днище низ</t>
  </si>
  <si>
    <t>с двух коротких сторон</t>
  </si>
  <si>
    <t>с двух длинных сторон</t>
  </si>
  <si>
    <t>с одной короткой стороны</t>
  </si>
  <si>
    <t>длинна кромки</t>
  </si>
  <si>
    <t>размер Y, мм</t>
  </si>
  <si>
    <t>размер X, мм</t>
  </si>
  <si>
    <t>ЛДСП люб. цв., МДФ 16мм, торецы ровные, кромка!</t>
  </si>
  <si>
    <t>Расходы</t>
  </si>
  <si>
    <t>цена</t>
  </si>
  <si>
    <t>кол-во</t>
  </si>
  <si>
    <t>Раскрой</t>
  </si>
  <si>
    <t>Кромка 50м</t>
  </si>
  <si>
    <t>всего</t>
  </si>
  <si>
    <t>МДФ 2440x1830x16мм</t>
  </si>
  <si>
    <t>ЛДСП 2440х1830х16мм</t>
  </si>
  <si>
    <t>ИТОГО:</t>
  </si>
  <si>
    <t>«ООО ПКФ Е.В.А. ЛТД» 246-59-91(92)</t>
  </si>
  <si>
    <t>Производитель Волгодонск</t>
  </si>
  <si>
    <t>ДВП 3.2мм шлиф. 2.75х1.70м на ящики/ножки</t>
  </si>
  <si>
    <t>ДВП 2440x1870x3 на дно</t>
  </si>
  <si>
    <t>подпорка</t>
  </si>
  <si>
    <t>Направляющая SAMET L=400мм БЕЛЫЙ до 25кг</t>
  </si>
  <si>
    <t>полка</t>
  </si>
  <si>
    <t>стойка внутренняя</t>
  </si>
  <si>
    <t>стойка внешняя</t>
  </si>
  <si>
    <t>порог основа</t>
  </si>
  <si>
    <t>плинтус верхний</t>
  </si>
  <si>
    <t>потолок</t>
  </si>
  <si>
    <t>стенка зад</t>
  </si>
  <si>
    <t>дверь</t>
  </si>
  <si>
    <t>ШКАФ-КУПЭ (ЛДСП, ДВП)</t>
  </si>
  <si>
    <t>рельс верхний</t>
  </si>
  <si>
    <t>рельс нижний</t>
  </si>
  <si>
    <t>комплект роликов</t>
  </si>
  <si>
    <t>конформаты для полок</t>
  </si>
  <si>
    <t>наименование</t>
  </si>
  <si>
    <t>чепики для полок</t>
  </si>
  <si>
    <t>конформаты для верхн напр</t>
  </si>
  <si>
    <t>конформаты для нижн напр</t>
  </si>
  <si>
    <t>шурупы для сборки порога 35мм</t>
  </si>
  <si>
    <t>кол-во, шт</t>
  </si>
  <si>
    <t>шурупы крепления порога к полу 90мм</t>
  </si>
  <si>
    <t>шурупы с дюбелем для креп. верх направл 6мм</t>
  </si>
  <si>
    <t>уголки, для креп верхн плинтуса, с шурупами</t>
  </si>
  <si>
    <t>сверло под конформаты</t>
  </si>
  <si>
    <t>сверло под чепики</t>
  </si>
  <si>
    <t>шурупы крепеж рельсов, верх, низ</t>
  </si>
  <si>
    <t>сверло коронка под колеса</t>
  </si>
  <si>
    <t>ШКАФ-КУПЭ (ЛДСП, ДВП)                      Фурнитура, инструменты</t>
  </si>
  <si>
    <t>гвозди для крепления задней стенки и потолка</t>
  </si>
  <si>
    <t>направляющая</t>
  </si>
  <si>
    <t>итого</t>
  </si>
  <si>
    <t>рельс верхний и нижний</t>
  </si>
  <si>
    <t>Итого</t>
  </si>
  <si>
    <t>профиль ручка</t>
  </si>
  <si>
    <t>Направляющие для ящиков 450мм</t>
  </si>
  <si>
    <t>конформат 7х50</t>
  </si>
  <si>
    <t>клин выравниватель</t>
  </si>
  <si>
    <t>подпятник низкий</t>
  </si>
  <si>
    <t>уголок мебельный метал</t>
  </si>
  <si>
    <t>ключь для конформата</t>
  </si>
  <si>
    <t>бита для конформата</t>
  </si>
  <si>
    <t>подкладка под опору</t>
  </si>
  <si>
    <t>труба круглая 25мм 2.85м</t>
  </si>
  <si>
    <t>фланец для трубы</t>
  </si>
  <si>
    <t>сверло 5.5</t>
  </si>
  <si>
    <t>кромка пвх 2мм</t>
  </si>
  <si>
    <t>по одной длинной стороне</t>
  </si>
  <si>
    <t>кромка меламиновая 0.4мм</t>
  </si>
  <si>
    <t xml:space="preserve">полка большая </t>
  </si>
  <si>
    <t>дверь центральная</t>
  </si>
  <si>
    <t>две короткие, одна длинная</t>
  </si>
  <si>
    <t>Итого кромки 0.4мм, м</t>
  </si>
  <si>
    <t>Итого кромки 2мм, м</t>
  </si>
  <si>
    <t>ДВП 3.2</t>
  </si>
  <si>
    <t>бок ящика</t>
  </si>
  <si>
    <t>одна длинная, одна короткая</t>
  </si>
  <si>
    <t>зад_перед ящика</t>
  </si>
  <si>
    <t>одна длинная</t>
  </si>
  <si>
    <t>лицо малых ящиков</t>
  </si>
  <si>
    <t>лицо высокого ящика</t>
  </si>
  <si>
    <t>дно ящика</t>
  </si>
  <si>
    <t>шифр</t>
  </si>
  <si>
    <t>размер Х</t>
  </si>
  <si>
    <t>размер Y</t>
  </si>
  <si>
    <t>длинна кромки 2мм</t>
  </si>
  <si>
    <t>длинна кромки 0.4мм</t>
  </si>
  <si>
    <t>01-20</t>
  </si>
  <si>
    <t>21-23</t>
  </si>
  <si>
    <t>24-25</t>
  </si>
  <si>
    <t>26-29</t>
  </si>
  <si>
    <t>30-33</t>
  </si>
  <si>
    <t>34-37</t>
  </si>
  <si>
    <t>38-39</t>
  </si>
  <si>
    <t>40-41</t>
  </si>
  <si>
    <t>42</t>
  </si>
  <si>
    <t>47-56</t>
  </si>
  <si>
    <t>57-66</t>
  </si>
  <si>
    <t>67-70</t>
  </si>
  <si>
    <t>71</t>
  </si>
  <si>
    <t>72</t>
  </si>
  <si>
    <t>кол-во дополненное при раскрое</t>
  </si>
  <si>
    <t>полка длинная мин</t>
  </si>
  <si>
    <t>полка мин</t>
  </si>
  <si>
    <t>расположение кромки 0.4</t>
  </si>
  <si>
    <t>расположение кромки 2</t>
  </si>
  <si>
    <t>-</t>
  </si>
  <si>
    <t>кромки 0.4 всего (первая очередь)</t>
  </si>
  <si>
    <t>кромки 0.4 всего (вторая очередь)</t>
  </si>
  <si>
    <t xml:space="preserve">кромки 2 всего </t>
  </si>
  <si>
    <t>раскрой</t>
  </si>
  <si>
    <t>ЛДСП 2.75х1.83</t>
  </si>
  <si>
    <t>ДВП 2.80х2.07 (ХДФ)</t>
  </si>
  <si>
    <t>раскрой ДВП, ЛДСП + кромкование (с кромкой)</t>
  </si>
  <si>
    <t xml:space="preserve">кромка 50м </t>
  </si>
  <si>
    <t>раскрой ЛДСП</t>
  </si>
  <si>
    <t>кромка</t>
  </si>
  <si>
    <t>расквой ДВП</t>
  </si>
  <si>
    <t>доставка с раскроя</t>
  </si>
  <si>
    <t>комплект роликов 2 двери (всего на 4 двери)</t>
  </si>
  <si>
    <t>угловая струбцина</t>
  </si>
  <si>
    <t xml:space="preserve">струбцина </t>
  </si>
  <si>
    <t>заглушка, клей, кромка, саморезы, уголок</t>
  </si>
  <si>
    <t>ШКАФ-КУПЭ      Расходы                                                                          9 января 2010</t>
  </si>
  <si>
    <t>сверло BOSH по дереву 5мм</t>
  </si>
  <si>
    <t>сверло BOSH по дереву 7мм</t>
  </si>
  <si>
    <t>сверло 2.5 мм</t>
  </si>
  <si>
    <t>сверло 3.3 мм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</si>
</sst>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0&quot;р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16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0" fillId="0" borderId="22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Border="1" applyAlignment="1">
      <alignment/>
    </xf>
    <xf numFmtId="0" fontId="0" fillId="0" borderId="0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26" xfId="0" applyFill="1" applyBorder="1" applyAlignment="1">
      <alignment/>
    </xf>
    <xf numFmtId="0" fontId="0" fillId="0" borderId="35" xfId="0" applyBorder="1" applyAlignment="1">
      <alignment/>
    </xf>
    <xf numFmtId="0" fontId="0" fillId="34" borderId="10" xfId="0" applyFill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center"/>
    </xf>
    <xf numFmtId="0" fontId="36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5" fontId="0" fillId="0" borderId="10" xfId="0" applyNumberFormat="1" applyFill="1" applyBorder="1" applyAlignment="1">
      <alignment/>
    </xf>
    <xf numFmtId="165" fontId="27" fillId="0" borderId="36" xfId="0" applyNumberFormat="1" applyFont="1" applyBorder="1" applyAlignment="1">
      <alignment/>
    </xf>
    <xf numFmtId="0" fontId="36" fillId="0" borderId="26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165" fontId="0" fillId="0" borderId="11" xfId="0" applyNumberFormat="1" applyFill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/>
    </xf>
    <xf numFmtId="49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27" fillId="34" borderId="1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49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2" fontId="27" fillId="0" borderId="11" xfId="0" applyNumberFormat="1" applyFont="1" applyFill="1" applyBorder="1" applyAlignment="1">
      <alignment horizontal="center"/>
    </xf>
    <xf numFmtId="2" fontId="27" fillId="0" borderId="11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right"/>
    </xf>
    <xf numFmtId="165" fontId="27" fillId="0" borderId="10" xfId="0" applyNumberFormat="1" applyFont="1" applyBorder="1" applyAlignment="1">
      <alignment/>
    </xf>
    <xf numFmtId="165" fontId="27" fillId="0" borderId="10" xfId="0" applyNumberFormat="1" applyFont="1" applyFill="1" applyBorder="1" applyAlignment="1">
      <alignment/>
    </xf>
    <xf numFmtId="165" fontId="27" fillId="0" borderId="1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/>
    </xf>
    <xf numFmtId="0" fontId="27" fillId="0" borderId="0" xfId="0" applyFont="1" applyAlignment="1">
      <alignment horizontal="right"/>
    </xf>
    <xf numFmtId="165" fontId="37" fillId="0" borderId="10" xfId="0" applyNumberFormat="1" applyFont="1" applyBorder="1" applyAlignment="1">
      <alignment/>
    </xf>
    <xf numFmtId="165" fontId="27" fillId="0" borderId="11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4"/>
  <sheetViews>
    <sheetView zoomScalePageLayoutView="0" workbookViewId="0" topLeftCell="A1">
      <selection activeCell="D166" sqref="D166"/>
    </sheetView>
  </sheetViews>
  <sheetFormatPr defaultColWidth="9.140625" defaultRowHeight="15"/>
  <cols>
    <col min="1" max="1" width="3.140625" style="11" bestFit="1" customWidth="1"/>
    <col min="2" max="2" width="7.57421875" style="11" bestFit="1" customWidth="1"/>
    <col min="3" max="3" width="7.421875" style="11" bestFit="1" customWidth="1"/>
    <col min="4" max="4" width="20.8515625" style="11" bestFit="1" customWidth="1"/>
    <col min="5" max="5" width="3.00390625" style="0" bestFit="1" customWidth="1"/>
    <col min="6" max="6" width="11.421875" style="11" bestFit="1" customWidth="1"/>
    <col min="7" max="7" width="27.421875" style="11" bestFit="1" customWidth="1"/>
    <col min="8" max="8" width="8.00390625" style="0" bestFit="1" customWidth="1"/>
    <col min="9" max="9" width="26.28125" style="0" bestFit="1" customWidth="1"/>
    <col min="10" max="10" width="7.8515625" style="0" bestFit="1" customWidth="1"/>
  </cols>
  <sheetData>
    <row r="1" spans="1:10" s="29" customFormat="1" ht="34.5" customHeight="1">
      <c r="A1" s="63" t="s">
        <v>56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ht="15" customHeight="1">
      <c r="A2" s="66"/>
      <c r="B2" s="67"/>
      <c r="C2" s="67"/>
      <c r="D2" s="67"/>
      <c r="E2" s="67"/>
      <c r="F2" s="67"/>
      <c r="G2" s="67"/>
      <c r="H2" s="67"/>
      <c r="I2" s="67"/>
      <c r="J2" s="68"/>
    </row>
    <row r="3" spans="1:10" ht="30">
      <c r="A3" s="55" t="s">
        <v>0</v>
      </c>
      <c r="B3" s="55" t="s">
        <v>31</v>
      </c>
      <c r="C3" s="55" t="s">
        <v>30</v>
      </c>
      <c r="D3" s="55" t="s">
        <v>1</v>
      </c>
      <c r="E3" s="1"/>
      <c r="F3" s="55" t="s">
        <v>3</v>
      </c>
      <c r="G3" s="56" t="s">
        <v>94</v>
      </c>
      <c r="H3" s="56" t="s">
        <v>29</v>
      </c>
      <c r="I3" s="56" t="s">
        <v>92</v>
      </c>
      <c r="J3" s="56" t="s">
        <v>29</v>
      </c>
    </row>
    <row r="4" spans="1:10" ht="15">
      <c r="A4" s="57">
        <v>1</v>
      </c>
      <c r="B4" s="1">
        <v>510</v>
      </c>
      <c r="C4" s="50">
        <v>458</v>
      </c>
      <c r="D4" s="1" t="s">
        <v>48</v>
      </c>
      <c r="E4" s="57">
        <v>1</v>
      </c>
      <c r="F4" s="1" t="s">
        <v>6</v>
      </c>
      <c r="G4" s="50" t="s">
        <v>26</v>
      </c>
      <c r="H4" s="1">
        <f aca="true" t="shared" si="0" ref="H4:H26">C4*2</f>
        <v>916</v>
      </c>
      <c r="I4" s="1" t="s">
        <v>23</v>
      </c>
      <c r="J4" s="1" t="s">
        <v>23</v>
      </c>
    </row>
    <row r="5" spans="1:10" ht="15">
      <c r="A5" s="57">
        <v>2</v>
      </c>
      <c r="B5" s="1">
        <v>510</v>
      </c>
      <c r="C5" s="50">
        <v>458</v>
      </c>
      <c r="D5" s="1" t="s">
        <v>48</v>
      </c>
      <c r="E5" s="57">
        <v>2</v>
      </c>
      <c r="F5" s="1" t="s">
        <v>6</v>
      </c>
      <c r="G5" s="50" t="s">
        <v>26</v>
      </c>
      <c r="H5" s="1">
        <f t="shared" si="0"/>
        <v>916</v>
      </c>
      <c r="I5" s="1" t="s">
        <v>23</v>
      </c>
      <c r="J5" s="1" t="s">
        <v>23</v>
      </c>
    </row>
    <row r="6" spans="1:10" ht="15">
      <c r="A6" s="57">
        <v>3</v>
      </c>
      <c r="B6" s="1">
        <v>510</v>
      </c>
      <c r="C6" s="50">
        <v>458</v>
      </c>
      <c r="D6" s="1" t="s">
        <v>48</v>
      </c>
      <c r="E6" s="57">
        <v>3</v>
      </c>
      <c r="F6" s="1" t="s">
        <v>6</v>
      </c>
      <c r="G6" s="50" t="s">
        <v>26</v>
      </c>
      <c r="H6" s="1">
        <f t="shared" si="0"/>
        <v>916</v>
      </c>
      <c r="I6" s="1" t="s">
        <v>23</v>
      </c>
      <c r="J6" s="1" t="s">
        <v>23</v>
      </c>
    </row>
    <row r="7" spans="1:10" ht="15">
      <c r="A7" s="57">
        <v>4</v>
      </c>
      <c r="B7" s="1">
        <v>510</v>
      </c>
      <c r="C7" s="50">
        <v>458</v>
      </c>
      <c r="D7" s="1" t="s">
        <v>48</v>
      </c>
      <c r="E7" s="57">
        <v>4</v>
      </c>
      <c r="F7" s="1" t="s">
        <v>6</v>
      </c>
      <c r="G7" s="50" t="s">
        <v>26</v>
      </c>
      <c r="H7" s="1">
        <f t="shared" si="0"/>
        <v>916</v>
      </c>
      <c r="I7" s="1" t="s">
        <v>23</v>
      </c>
      <c r="J7" s="1" t="s">
        <v>23</v>
      </c>
    </row>
    <row r="8" spans="1:10" ht="15">
      <c r="A8" s="57">
        <v>5</v>
      </c>
      <c r="B8" s="1">
        <v>510</v>
      </c>
      <c r="C8" s="50">
        <v>458</v>
      </c>
      <c r="D8" s="1" t="s">
        <v>48</v>
      </c>
      <c r="E8" s="57">
        <v>5</v>
      </c>
      <c r="F8" s="1" t="s">
        <v>6</v>
      </c>
      <c r="G8" s="50" t="s">
        <v>26</v>
      </c>
      <c r="H8" s="1">
        <f t="shared" si="0"/>
        <v>916</v>
      </c>
      <c r="I8" s="1" t="s">
        <v>23</v>
      </c>
      <c r="J8" s="1" t="s">
        <v>23</v>
      </c>
    </row>
    <row r="9" spans="1:10" ht="15">
      <c r="A9" s="57">
        <v>6</v>
      </c>
      <c r="B9" s="1">
        <v>510</v>
      </c>
      <c r="C9" s="50">
        <v>458</v>
      </c>
      <c r="D9" s="1" t="s">
        <v>48</v>
      </c>
      <c r="E9" s="57">
        <v>6</v>
      </c>
      <c r="F9" s="1" t="s">
        <v>6</v>
      </c>
      <c r="G9" s="50" t="s">
        <v>26</v>
      </c>
      <c r="H9" s="1">
        <f t="shared" si="0"/>
        <v>916</v>
      </c>
      <c r="I9" s="1" t="s">
        <v>23</v>
      </c>
      <c r="J9" s="1" t="s">
        <v>23</v>
      </c>
    </row>
    <row r="10" spans="1:10" ht="15">
      <c r="A10" s="57">
        <v>7</v>
      </c>
      <c r="B10" s="1">
        <v>510</v>
      </c>
      <c r="C10" s="50">
        <v>458</v>
      </c>
      <c r="D10" s="1" t="s">
        <v>48</v>
      </c>
      <c r="E10" s="57">
        <v>7</v>
      </c>
      <c r="F10" s="1" t="s">
        <v>6</v>
      </c>
      <c r="G10" s="50" t="s">
        <v>26</v>
      </c>
      <c r="H10" s="1">
        <f t="shared" si="0"/>
        <v>916</v>
      </c>
      <c r="I10" s="1" t="s">
        <v>23</v>
      </c>
      <c r="J10" s="1" t="s">
        <v>23</v>
      </c>
    </row>
    <row r="11" spans="1:10" ht="15">
      <c r="A11" s="57">
        <v>8</v>
      </c>
      <c r="B11" s="1">
        <v>510</v>
      </c>
      <c r="C11" s="50">
        <v>458</v>
      </c>
      <c r="D11" s="1" t="s">
        <v>48</v>
      </c>
      <c r="E11" s="57">
        <v>8</v>
      </c>
      <c r="F11" s="1" t="s">
        <v>6</v>
      </c>
      <c r="G11" s="50" t="s">
        <v>26</v>
      </c>
      <c r="H11" s="1">
        <f t="shared" si="0"/>
        <v>916</v>
      </c>
      <c r="I11" s="1" t="s">
        <v>23</v>
      </c>
      <c r="J11" s="1" t="s">
        <v>23</v>
      </c>
    </row>
    <row r="12" spans="1:10" ht="15">
      <c r="A12" s="57">
        <v>9</v>
      </c>
      <c r="B12" s="1">
        <v>510</v>
      </c>
      <c r="C12" s="50">
        <v>458</v>
      </c>
      <c r="D12" s="1" t="s">
        <v>48</v>
      </c>
      <c r="E12" s="57">
        <v>9</v>
      </c>
      <c r="F12" s="1" t="s">
        <v>6</v>
      </c>
      <c r="G12" s="50" t="s">
        <v>26</v>
      </c>
      <c r="H12" s="1">
        <f t="shared" si="0"/>
        <v>916</v>
      </c>
      <c r="I12" s="1" t="s">
        <v>23</v>
      </c>
      <c r="J12" s="1" t="s">
        <v>23</v>
      </c>
    </row>
    <row r="13" spans="1:10" ht="15">
      <c r="A13" s="57">
        <v>10</v>
      </c>
      <c r="B13" s="1">
        <v>510</v>
      </c>
      <c r="C13" s="50">
        <v>458</v>
      </c>
      <c r="D13" s="1" t="s">
        <v>48</v>
      </c>
      <c r="E13" s="57">
        <v>10</v>
      </c>
      <c r="F13" s="1" t="s">
        <v>6</v>
      </c>
      <c r="G13" s="50" t="s">
        <v>26</v>
      </c>
      <c r="H13" s="1">
        <f t="shared" si="0"/>
        <v>916</v>
      </c>
      <c r="I13" s="1" t="s">
        <v>23</v>
      </c>
      <c r="J13" s="1" t="s">
        <v>23</v>
      </c>
    </row>
    <row r="14" spans="1:10" ht="15">
      <c r="A14" s="57">
        <v>11</v>
      </c>
      <c r="B14" s="1">
        <v>510</v>
      </c>
      <c r="C14" s="50">
        <v>458</v>
      </c>
      <c r="D14" s="1" t="s">
        <v>48</v>
      </c>
      <c r="E14" s="57">
        <v>11</v>
      </c>
      <c r="F14" s="1" t="s">
        <v>6</v>
      </c>
      <c r="G14" s="50" t="s">
        <v>26</v>
      </c>
      <c r="H14" s="1">
        <f t="shared" si="0"/>
        <v>916</v>
      </c>
      <c r="I14" s="1" t="s">
        <v>23</v>
      </c>
      <c r="J14" s="1" t="s">
        <v>23</v>
      </c>
    </row>
    <row r="15" spans="1:10" ht="15">
      <c r="A15" s="57">
        <v>12</v>
      </c>
      <c r="B15" s="1">
        <v>510</v>
      </c>
      <c r="C15" s="50">
        <v>458</v>
      </c>
      <c r="D15" s="1" t="s">
        <v>48</v>
      </c>
      <c r="E15" s="57">
        <v>12</v>
      </c>
      <c r="F15" s="1" t="s">
        <v>6</v>
      </c>
      <c r="G15" s="50" t="s">
        <v>26</v>
      </c>
      <c r="H15" s="1">
        <f t="shared" si="0"/>
        <v>916</v>
      </c>
      <c r="I15" s="1" t="s">
        <v>23</v>
      </c>
      <c r="J15" s="1" t="s">
        <v>23</v>
      </c>
    </row>
    <row r="16" spans="1:10" ht="15">
      <c r="A16" s="57">
        <v>13</v>
      </c>
      <c r="B16" s="1">
        <v>510</v>
      </c>
      <c r="C16" s="50">
        <v>458</v>
      </c>
      <c r="D16" s="1" t="s">
        <v>48</v>
      </c>
      <c r="E16" s="57">
        <v>13</v>
      </c>
      <c r="F16" s="1" t="s">
        <v>6</v>
      </c>
      <c r="G16" s="50" t="s">
        <v>26</v>
      </c>
      <c r="H16" s="1">
        <f t="shared" si="0"/>
        <v>916</v>
      </c>
      <c r="I16" s="1" t="s">
        <v>23</v>
      </c>
      <c r="J16" s="1" t="s">
        <v>23</v>
      </c>
    </row>
    <row r="17" spans="1:10" ht="15">
      <c r="A17" s="57">
        <v>14</v>
      </c>
      <c r="B17" s="1">
        <v>510</v>
      </c>
      <c r="C17" s="50">
        <v>458</v>
      </c>
      <c r="D17" s="1" t="s">
        <v>48</v>
      </c>
      <c r="E17" s="57">
        <v>14</v>
      </c>
      <c r="F17" s="1" t="s">
        <v>6</v>
      </c>
      <c r="G17" s="50" t="s">
        <v>26</v>
      </c>
      <c r="H17" s="1">
        <f t="shared" si="0"/>
        <v>916</v>
      </c>
      <c r="I17" s="1" t="s">
        <v>23</v>
      </c>
      <c r="J17" s="1" t="s">
        <v>23</v>
      </c>
    </row>
    <row r="18" spans="1:10" ht="15">
      <c r="A18" s="57">
        <v>15</v>
      </c>
      <c r="B18" s="1">
        <v>510</v>
      </c>
      <c r="C18" s="50">
        <v>458</v>
      </c>
      <c r="D18" s="1" t="s">
        <v>48</v>
      </c>
      <c r="E18" s="57">
        <v>15</v>
      </c>
      <c r="F18" s="1" t="s">
        <v>6</v>
      </c>
      <c r="G18" s="50" t="s">
        <v>26</v>
      </c>
      <c r="H18" s="1">
        <f t="shared" si="0"/>
        <v>916</v>
      </c>
      <c r="I18" s="1" t="s">
        <v>23</v>
      </c>
      <c r="J18" s="1" t="s">
        <v>23</v>
      </c>
    </row>
    <row r="19" spans="1:10" ht="15">
      <c r="A19" s="57">
        <v>16</v>
      </c>
      <c r="B19" s="1">
        <v>510</v>
      </c>
      <c r="C19" s="50">
        <v>458</v>
      </c>
      <c r="D19" s="1" t="s">
        <v>48</v>
      </c>
      <c r="E19" s="57">
        <v>16</v>
      </c>
      <c r="F19" s="1" t="s">
        <v>6</v>
      </c>
      <c r="G19" s="50" t="s">
        <v>26</v>
      </c>
      <c r="H19" s="1">
        <f t="shared" si="0"/>
        <v>916</v>
      </c>
      <c r="I19" s="1" t="s">
        <v>23</v>
      </c>
      <c r="J19" s="1" t="s">
        <v>23</v>
      </c>
    </row>
    <row r="20" spans="1:10" ht="15">
      <c r="A20" s="57">
        <v>17</v>
      </c>
      <c r="B20" s="1">
        <v>510</v>
      </c>
      <c r="C20" s="50">
        <v>458</v>
      </c>
      <c r="D20" s="1" t="s">
        <v>48</v>
      </c>
      <c r="E20" s="57">
        <v>17</v>
      </c>
      <c r="F20" s="1" t="s">
        <v>6</v>
      </c>
      <c r="G20" s="50" t="s">
        <v>26</v>
      </c>
      <c r="H20" s="1">
        <f t="shared" si="0"/>
        <v>916</v>
      </c>
      <c r="I20" s="1" t="s">
        <v>23</v>
      </c>
      <c r="J20" s="1" t="s">
        <v>23</v>
      </c>
    </row>
    <row r="21" spans="1:10" ht="15">
      <c r="A21" s="57">
        <v>18</v>
      </c>
      <c r="B21" s="1">
        <v>510</v>
      </c>
      <c r="C21" s="50">
        <v>458</v>
      </c>
      <c r="D21" s="1" t="s">
        <v>48</v>
      </c>
      <c r="E21" s="57">
        <v>18</v>
      </c>
      <c r="F21" s="1" t="s">
        <v>6</v>
      </c>
      <c r="G21" s="50" t="s">
        <v>26</v>
      </c>
      <c r="H21" s="1">
        <f t="shared" si="0"/>
        <v>916</v>
      </c>
      <c r="I21" s="1" t="s">
        <v>23</v>
      </c>
      <c r="J21" s="1" t="s">
        <v>23</v>
      </c>
    </row>
    <row r="22" spans="1:10" ht="15">
      <c r="A22" s="57">
        <v>19</v>
      </c>
      <c r="B22" s="1">
        <v>510</v>
      </c>
      <c r="C22" s="50">
        <v>458</v>
      </c>
      <c r="D22" s="1" t="s">
        <v>48</v>
      </c>
      <c r="E22" s="57">
        <v>19</v>
      </c>
      <c r="F22" s="1" t="s">
        <v>6</v>
      </c>
      <c r="G22" s="50" t="s">
        <v>26</v>
      </c>
      <c r="H22" s="1">
        <f t="shared" si="0"/>
        <v>916</v>
      </c>
      <c r="I22" s="1" t="s">
        <v>23</v>
      </c>
      <c r="J22" s="1" t="s">
        <v>23</v>
      </c>
    </row>
    <row r="23" spans="1:10" ht="15">
      <c r="A23" s="57">
        <v>20</v>
      </c>
      <c r="B23" s="1">
        <v>510</v>
      </c>
      <c r="C23" s="50">
        <v>458</v>
      </c>
      <c r="D23" s="1" t="s">
        <v>48</v>
      </c>
      <c r="E23" s="57">
        <v>20</v>
      </c>
      <c r="F23" s="1" t="s">
        <v>6</v>
      </c>
      <c r="G23" s="50" t="s">
        <v>26</v>
      </c>
      <c r="H23" s="1">
        <f t="shared" si="0"/>
        <v>916</v>
      </c>
      <c r="I23" s="1" t="s">
        <v>23</v>
      </c>
      <c r="J23" s="1" t="s">
        <v>23</v>
      </c>
    </row>
    <row r="24" spans="1:10" ht="15">
      <c r="A24" s="1">
        <v>21</v>
      </c>
      <c r="B24" s="1">
        <v>510</v>
      </c>
      <c r="C24" s="50">
        <v>932</v>
      </c>
      <c r="D24" s="1" t="s">
        <v>95</v>
      </c>
      <c r="E24" s="1">
        <v>1</v>
      </c>
      <c r="F24" s="1" t="s">
        <v>6</v>
      </c>
      <c r="G24" s="50" t="s">
        <v>27</v>
      </c>
      <c r="H24" s="1">
        <f t="shared" si="0"/>
        <v>1864</v>
      </c>
      <c r="I24" s="1" t="s">
        <v>23</v>
      </c>
      <c r="J24" s="1" t="s">
        <v>23</v>
      </c>
    </row>
    <row r="25" spans="1:10" ht="15">
      <c r="A25" s="1">
        <v>22</v>
      </c>
      <c r="B25" s="1">
        <v>510</v>
      </c>
      <c r="C25" s="50">
        <v>932</v>
      </c>
      <c r="D25" s="1" t="s">
        <v>95</v>
      </c>
      <c r="E25" s="1">
        <v>2</v>
      </c>
      <c r="F25" s="1" t="s">
        <v>6</v>
      </c>
      <c r="G25" s="50" t="s">
        <v>27</v>
      </c>
      <c r="H25" s="1">
        <f t="shared" si="0"/>
        <v>1864</v>
      </c>
      <c r="I25" s="1" t="s">
        <v>23</v>
      </c>
      <c r="J25" s="1" t="s">
        <v>23</v>
      </c>
    </row>
    <row r="26" spans="1:10" s="12" customFormat="1" ht="15">
      <c r="A26" s="1">
        <v>23</v>
      </c>
      <c r="B26" s="1">
        <v>510</v>
      </c>
      <c r="C26" s="50">
        <v>932</v>
      </c>
      <c r="D26" s="1" t="s">
        <v>95</v>
      </c>
      <c r="E26" s="2">
        <v>3</v>
      </c>
      <c r="F26" s="1" t="s">
        <v>6</v>
      </c>
      <c r="G26" s="50" t="s">
        <v>27</v>
      </c>
      <c r="H26" s="1">
        <f t="shared" si="0"/>
        <v>1864</v>
      </c>
      <c r="I26" s="1" t="s">
        <v>23</v>
      </c>
      <c r="J26" s="1" t="s">
        <v>23</v>
      </c>
    </row>
    <row r="27" spans="1:10" s="12" customFormat="1" ht="15">
      <c r="A27" s="57">
        <v>24</v>
      </c>
      <c r="B27" s="50">
        <v>2489</v>
      </c>
      <c r="C27" s="50">
        <v>600</v>
      </c>
      <c r="D27" s="1" t="s">
        <v>50</v>
      </c>
      <c r="E27" s="57">
        <v>1</v>
      </c>
      <c r="F27" s="1" t="s">
        <v>6</v>
      </c>
      <c r="G27" s="50" t="s">
        <v>97</v>
      </c>
      <c r="H27" s="1">
        <f aca="true" t="shared" si="1" ref="H27:H32">C27*2+B27*2</f>
        <v>6178</v>
      </c>
      <c r="I27" s="2" t="s">
        <v>93</v>
      </c>
      <c r="J27" s="2">
        <f aca="true" t="shared" si="2" ref="J27:J32">B27</f>
        <v>2489</v>
      </c>
    </row>
    <row r="28" spans="1:10" s="12" customFormat="1" ht="15">
      <c r="A28" s="57">
        <v>25</v>
      </c>
      <c r="B28" s="50">
        <v>2489</v>
      </c>
      <c r="C28" s="50">
        <v>600</v>
      </c>
      <c r="D28" s="1" t="s">
        <v>50</v>
      </c>
      <c r="E28" s="57">
        <v>2</v>
      </c>
      <c r="F28" s="1" t="s">
        <v>6</v>
      </c>
      <c r="G28" s="50" t="s">
        <v>97</v>
      </c>
      <c r="H28" s="1">
        <f t="shared" si="1"/>
        <v>6178</v>
      </c>
      <c r="I28" s="2" t="s">
        <v>93</v>
      </c>
      <c r="J28" s="2">
        <f t="shared" si="2"/>
        <v>2489</v>
      </c>
    </row>
    <row r="29" spans="1:10" s="12" customFormat="1" ht="15">
      <c r="A29" s="2">
        <v>26</v>
      </c>
      <c r="B29" s="50">
        <v>2489</v>
      </c>
      <c r="C29" s="50">
        <v>520</v>
      </c>
      <c r="D29" s="2" t="s">
        <v>49</v>
      </c>
      <c r="E29" s="2">
        <v>1</v>
      </c>
      <c r="F29" s="1" t="s">
        <v>6</v>
      </c>
      <c r="G29" s="50" t="s">
        <v>97</v>
      </c>
      <c r="H29" s="1">
        <f t="shared" si="1"/>
        <v>6018</v>
      </c>
      <c r="I29" s="2" t="s">
        <v>93</v>
      </c>
      <c r="J29" s="2">
        <f t="shared" si="2"/>
        <v>2489</v>
      </c>
    </row>
    <row r="30" spans="1:10" s="12" customFormat="1" ht="15">
      <c r="A30" s="2">
        <v>27</v>
      </c>
      <c r="B30" s="50">
        <v>2489</v>
      </c>
      <c r="C30" s="50">
        <v>520</v>
      </c>
      <c r="D30" s="2" t="s">
        <v>49</v>
      </c>
      <c r="E30" s="2">
        <v>2</v>
      </c>
      <c r="F30" s="1" t="s">
        <v>6</v>
      </c>
      <c r="G30" s="50" t="s">
        <v>97</v>
      </c>
      <c r="H30" s="1">
        <f t="shared" si="1"/>
        <v>6018</v>
      </c>
      <c r="I30" s="2" t="s">
        <v>93</v>
      </c>
      <c r="J30" s="2">
        <f t="shared" si="2"/>
        <v>2489</v>
      </c>
    </row>
    <row r="31" spans="1:10" s="12" customFormat="1" ht="15">
      <c r="A31" s="2">
        <v>28</v>
      </c>
      <c r="B31" s="50">
        <v>2489</v>
      </c>
      <c r="C31" s="50">
        <v>520</v>
      </c>
      <c r="D31" s="2" t="s">
        <v>49</v>
      </c>
      <c r="E31" s="2">
        <v>3</v>
      </c>
      <c r="F31" s="1" t="s">
        <v>6</v>
      </c>
      <c r="G31" s="50" t="s">
        <v>97</v>
      </c>
      <c r="H31" s="1">
        <f t="shared" si="1"/>
        <v>6018</v>
      </c>
      <c r="I31" s="2" t="s">
        <v>93</v>
      </c>
      <c r="J31" s="2">
        <f t="shared" si="2"/>
        <v>2489</v>
      </c>
    </row>
    <row r="32" spans="1:10" ht="15">
      <c r="A32" s="2">
        <v>29</v>
      </c>
      <c r="B32" s="50">
        <v>2489</v>
      </c>
      <c r="C32" s="50">
        <v>520</v>
      </c>
      <c r="D32" s="2" t="s">
        <v>49</v>
      </c>
      <c r="E32" s="2">
        <v>4</v>
      </c>
      <c r="F32" s="1" t="s">
        <v>6</v>
      </c>
      <c r="G32" s="50" t="s">
        <v>97</v>
      </c>
      <c r="H32" s="1">
        <f t="shared" si="1"/>
        <v>6018</v>
      </c>
      <c r="I32" s="2" t="s">
        <v>93</v>
      </c>
      <c r="J32" s="2">
        <f t="shared" si="2"/>
        <v>2489</v>
      </c>
    </row>
    <row r="33" spans="1:10" ht="15">
      <c r="A33" s="57">
        <v>30</v>
      </c>
      <c r="B33" s="50">
        <v>1414</v>
      </c>
      <c r="C33" s="2">
        <v>45</v>
      </c>
      <c r="D33" s="2" t="s">
        <v>51</v>
      </c>
      <c r="E33" s="57">
        <v>1</v>
      </c>
      <c r="F33" s="1" t="s">
        <v>6</v>
      </c>
      <c r="G33" s="2" t="s">
        <v>21</v>
      </c>
      <c r="H33" s="2">
        <f>B33</f>
        <v>1414</v>
      </c>
      <c r="I33" s="1" t="s">
        <v>23</v>
      </c>
      <c r="J33" s="1" t="s">
        <v>23</v>
      </c>
    </row>
    <row r="34" spans="1:10" ht="15">
      <c r="A34" s="57">
        <v>31</v>
      </c>
      <c r="B34" s="50">
        <v>1414</v>
      </c>
      <c r="C34" s="2">
        <v>45</v>
      </c>
      <c r="D34" s="2" t="s">
        <v>51</v>
      </c>
      <c r="E34" s="57">
        <v>2</v>
      </c>
      <c r="F34" s="1" t="s">
        <v>6</v>
      </c>
      <c r="G34" s="2" t="s">
        <v>21</v>
      </c>
      <c r="H34" s="2">
        <f>B34</f>
        <v>1414</v>
      </c>
      <c r="I34" s="1" t="s">
        <v>23</v>
      </c>
      <c r="J34" s="1" t="s">
        <v>23</v>
      </c>
    </row>
    <row r="35" spans="1:10" ht="15">
      <c r="A35" s="57">
        <v>32</v>
      </c>
      <c r="B35" s="50">
        <v>1414</v>
      </c>
      <c r="C35" s="2">
        <v>45</v>
      </c>
      <c r="D35" s="2" t="s">
        <v>51</v>
      </c>
      <c r="E35" s="57">
        <v>3</v>
      </c>
      <c r="F35" s="1" t="s">
        <v>6</v>
      </c>
      <c r="G35" s="2" t="s">
        <v>21</v>
      </c>
      <c r="H35" s="2">
        <f>B35</f>
        <v>1414</v>
      </c>
      <c r="I35" s="1" t="s">
        <v>23</v>
      </c>
      <c r="J35" s="1" t="s">
        <v>23</v>
      </c>
    </row>
    <row r="36" spans="1:10" ht="15">
      <c r="A36" s="57">
        <v>33</v>
      </c>
      <c r="B36" s="50">
        <v>1414</v>
      </c>
      <c r="C36" s="2">
        <v>45</v>
      </c>
      <c r="D36" s="2" t="s">
        <v>51</v>
      </c>
      <c r="E36" s="57">
        <v>4</v>
      </c>
      <c r="F36" s="1" t="s">
        <v>6</v>
      </c>
      <c r="G36" s="2" t="s">
        <v>21</v>
      </c>
      <c r="H36" s="2">
        <f>B36</f>
        <v>1414</v>
      </c>
      <c r="I36" s="1" t="s">
        <v>23</v>
      </c>
      <c r="J36" s="1" t="s">
        <v>23</v>
      </c>
    </row>
    <row r="37" spans="1:10" ht="15">
      <c r="A37" s="2">
        <v>34</v>
      </c>
      <c r="B37" s="50">
        <v>1414</v>
      </c>
      <c r="C37" s="1">
        <v>80</v>
      </c>
      <c r="D37" s="1" t="s">
        <v>76</v>
      </c>
      <c r="E37" s="2">
        <v>1</v>
      </c>
      <c r="F37" s="1" t="s">
        <v>6</v>
      </c>
      <c r="G37" s="1" t="s">
        <v>27</v>
      </c>
      <c r="H37" s="1">
        <f>B37*2</f>
        <v>2828</v>
      </c>
      <c r="I37" s="1" t="s">
        <v>23</v>
      </c>
      <c r="J37" s="1" t="s">
        <v>23</v>
      </c>
    </row>
    <row r="38" spans="1:10" ht="15">
      <c r="A38" s="2">
        <v>35</v>
      </c>
      <c r="B38" s="50">
        <v>1414</v>
      </c>
      <c r="C38" s="1">
        <v>80</v>
      </c>
      <c r="D38" s="1" t="s">
        <v>76</v>
      </c>
      <c r="E38" s="2">
        <v>2</v>
      </c>
      <c r="F38" s="1" t="s">
        <v>6</v>
      </c>
      <c r="G38" s="1" t="s">
        <v>27</v>
      </c>
      <c r="H38" s="1">
        <f>B38*2</f>
        <v>2828</v>
      </c>
      <c r="I38" s="1" t="s">
        <v>23</v>
      </c>
      <c r="J38" s="1" t="s">
        <v>23</v>
      </c>
    </row>
    <row r="39" spans="1:10" ht="15">
      <c r="A39" s="2">
        <v>36</v>
      </c>
      <c r="B39" s="50">
        <v>1414</v>
      </c>
      <c r="C39" s="1">
        <v>80</v>
      </c>
      <c r="D39" s="1" t="s">
        <v>76</v>
      </c>
      <c r="E39" s="2">
        <v>3</v>
      </c>
      <c r="F39" s="1" t="s">
        <v>6</v>
      </c>
      <c r="G39" s="1" t="s">
        <v>27</v>
      </c>
      <c r="H39" s="1">
        <f>B39*2</f>
        <v>2828</v>
      </c>
      <c r="I39" s="1" t="s">
        <v>23</v>
      </c>
      <c r="J39" s="1" t="s">
        <v>23</v>
      </c>
    </row>
    <row r="40" spans="1:10" ht="15">
      <c r="A40" s="2">
        <v>37</v>
      </c>
      <c r="B40" s="50">
        <v>1414</v>
      </c>
      <c r="C40" s="1">
        <v>80</v>
      </c>
      <c r="D40" s="1" t="s">
        <v>76</v>
      </c>
      <c r="E40" s="2">
        <v>4</v>
      </c>
      <c r="F40" s="1" t="s">
        <v>6</v>
      </c>
      <c r="G40" s="1" t="s">
        <v>27</v>
      </c>
      <c r="H40" s="1">
        <f>B40*2</f>
        <v>2828</v>
      </c>
      <c r="I40" s="1" t="s">
        <v>23</v>
      </c>
      <c r="J40" s="1" t="s">
        <v>23</v>
      </c>
    </row>
    <row r="41" spans="1:10" ht="15">
      <c r="A41" s="57">
        <v>38</v>
      </c>
      <c r="B41" s="50">
        <v>1430</v>
      </c>
      <c r="C41" s="50">
        <v>70</v>
      </c>
      <c r="D41" s="1" t="s">
        <v>52</v>
      </c>
      <c r="E41" s="57">
        <v>1</v>
      </c>
      <c r="F41" s="1" t="s">
        <v>6</v>
      </c>
      <c r="G41" s="1" t="s">
        <v>22</v>
      </c>
      <c r="H41" s="1">
        <f>B41*2+C41*2</f>
        <v>3000</v>
      </c>
      <c r="I41" s="1" t="s">
        <v>23</v>
      </c>
      <c r="J41" s="1" t="s">
        <v>23</v>
      </c>
    </row>
    <row r="42" spans="1:10" ht="15">
      <c r="A42" s="57">
        <v>39</v>
      </c>
      <c r="B42" s="50">
        <v>1430</v>
      </c>
      <c r="C42" s="50">
        <v>70</v>
      </c>
      <c r="D42" s="1" t="s">
        <v>52</v>
      </c>
      <c r="E42" s="57">
        <v>2</v>
      </c>
      <c r="F42" s="1" t="s">
        <v>6</v>
      </c>
      <c r="G42" s="1" t="s">
        <v>22</v>
      </c>
      <c r="H42" s="1">
        <f>B42*2+C42*2</f>
        <v>3000</v>
      </c>
      <c r="I42" s="1" t="s">
        <v>23</v>
      </c>
      <c r="J42" s="1" t="s">
        <v>23</v>
      </c>
    </row>
    <row r="43" spans="1:10" ht="15">
      <c r="A43" s="2">
        <v>40</v>
      </c>
      <c r="B43" s="50">
        <v>2372</v>
      </c>
      <c r="C43" s="50">
        <v>962</v>
      </c>
      <c r="D43" s="1" t="s">
        <v>55</v>
      </c>
      <c r="E43" s="2">
        <v>1</v>
      </c>
      <c r="F43" s="1" t="s">
        <v>6</v>
      </c>
      <c r="G43" s="50" t="s">
        <v>26</v>
      </c>
      <c r="H43" s="1">
        <f>C43*2</f>
        <v>1924</v>
      </c>
      <c r="I43" s="1" t="s">
        <v>23</v>
      </c>
      <c r="J43" s="1" t="s">
        <v>23</v>
      </c>
    </row>
    <row r="44" spans="1:10" ht="15">
      <c r="A44" s="2">
        <v>41</v>
      </c>
      <c r="B44" s="50">
        <v>2372</v>
      </c>
      <c r="C44" s="50">
        <v>962</v>
      </c>
      <c r="D44" s="1" t="s">
        <v>55</v>
      </c>
      <c r="E44" s="2">
        <v>2</v>
      </c>
      <c r="F44" s="1" t="s">
        <v>6</v>
      </c>
      <c r="G44" s="50" t="s">
        <v>26</v>
      </c>
      <c r="H44" s="1">
        <f>C44*2</f>
        <v>1924</v>
      </c>
      <c r="I44" s="1" t="s">
        <v>23</v>
      </c>
      <c r="J44" s="1" t="s">
        <v>23</v>
      </c>
    </row>
    <row r="45" spans="1:10" ht="15">
      <c r="A45" s="57">
        <v>42</v>
      </c>
      <c r="B45" s="50">
        <v>2372</v>
      </c>
      <c r="C45" s="50">
        <v>1044</v>
      </c>
      <c r="D45" s="1" t="s">
        <v>96</v>
      </c>
      <c r="E45" s="57">
        <v>1</v>
      </c>
      <c r="F45" s="1" t="s">
        <v>6</v>
      </c>
      <c r="G45" s="50" t="s">
        <v>26</v>
      </c>
      <c r="H45" s="1">
        <f>C45*2</f>
        <v>2088</v>
      </c>
      <c r="I45" s="1" t="s">
        <v>23</v>
      </c>
      <c r="J45" s="1" t="s">
        <v>23</v>
      </c>
    </row>
    <row r="46" spans="1:10" ht="15">
      <c r="A46" s="2">
        <v>43</v>
      </c>
      <c r="B46" s="1">
        <v>2489</v>
      </c>
      <c r="C46" s="1">
        <v>1430</v>
      </c>
      <c r="D46" s="1" t="s">
        <v>54</v>
      </c>
      <c r="E46" s="2">
        <v>1</v>
      </c>
      <c r="F46" s="1" t="s">
        <v>100</v>
      </c>
      <c r="G46" s="1"/>
      <c r="H46" s="1" t="s">
        <v>23</v>
      </c>
      <c r="I46" s="1" t="s">
        <v>23</v>
      </c>
      <c r="J46" s="1" t="s">
        <v>23</v>
      </c>
    </row>
    <row r="47" spans="1:10" ht="15">
      <c r="A47" s="2">
        <v>44</v>
      </c>
      <c r="B47" s="1">
        <v>2489</v>
      </c>
      <c r="C47" s="1">
        <v>1430</v>
      </c>
      <c r="D47" s="1" t="s">
        <v>54</v>
      </c>
      <c r="E47" s="2">
        <v>2</v>
      </c>
      <c r="F47" s="1" t="s">
        <v>100</v>
      </c>
      <c r="G47" s="1"/>
      <c r="H47" s="1" t="s">
        <v>23</v>
      </c>
      <c r="I47" s="1" t="s">
        <v>23</v>
      </c>
      <c r="J47" s="1" t="s">
        <v>23</v>
      </c>
    </row>
    <row r="48" spans="1:10" ht="15">
      <c r="A48" s="57">
        <v>45</v>
      </c>
      <c r="B48" s="1">
        <v>600</v>
      </c>
      <c r="C48" s="1">
        <v>1430</v>
      </c>
      <c r="D48" s="1" t="s">
        <v>53</v>
      </c>
      <c r="E48" s="57">
        <v>1</v>
      </c>
      <c r="F48" s="1" t="s">
        <v>100</v>
      </c>
      <c r="G48" s="1"/>
      <c r="H48" s="1" t="s">
        <v>23</v>
      </c>
      <c r="I48" s="1" t="s">
        <v>23</v>
      </c>
      <c r="J48" s="1" t="s">
        <v>23</v>
      </c>
    </row>
    <row r="49" spans="1:10" ht="15">
      <c r="A49" s="57">
        <v>46</v>
      </c>
      <c r="B49" s="1">
        <v>600</v>
      </c>
      <c r="C49" s="1">
        <v>1430</v>
      </c>
      <c r="D49" s="1" t="s">
        <v>53</v>
      </c>
      <c r="E49" s="57">
        <v>2</v>
      </c>
      <c r="F49" s="1" t="s">
        <v>100</v>
      </c>
      <c r="G49" s="1"/>
      <c r="H49" s="1" t="s">
        <v>23</v>
      </c>
      <c r="I49" s="1" t="s">
        <v>23</v>
      </c>
      <c r="J49" s="1" t="s">
        <v>23</v>
      </c>
    </row>
    <row r="50" spans="1:10" ht="15">
      <c r="A50" s="2">
        <v>47</v>
      </c>
      <c r="B50" s="50">
        <v>479</v>
      </c>
      <c r="C50" s="50">
        <v>210</v>
      </c>
      <c r="D50" s="1" t="s">
        <v>101</v>
      </c>
      <c r="E50" s="1">
        <v>1</v>
      </c>
      <c r="F50" s="1" t="s">
        <v>6</v>
      </c>
      <c r="G50" s="50" t="s">
        <v>102</v>
      </c>
      <c r="H50" s="1">
        <f>B50+C50</f>
        <v>689</v>
      </c>
      <c r="I50" s="1" t="s">
        <v>23</v>
      </c>
      <c r="J50" s="1" t="s">
        <v>23</v>
      </c>
    </row>
    <row r="51" spans="1:10" ht="15">
      <c r="A51" s="2">
        <v>48</v>
      </c>
      <c r="B51" s="50">
        <v>479</v>
      </c>
      <c r="C51" s="50">
        <v>210</v>
      </c>
      <c r="D51" s="1" t="s">
        <v>101</v>
      </c>
      <c r="E51" s="1">
        <v>2</v>
      </c>
      <c r="F51" s="1" t="s">
        <v>6</v>
      </c>
      <c r="G51" s="50" t="s">
        <v>102</v>
      </c>
      <c r="H51" s="1">
        <f aca="true" t="shared" si="3" ref="H51:H59">B51+C51</f>
        <v>689</v>
      </c>
      <c r="I51" s="1" t="s">
        <v>23</v>
      </c>
      <c r="J51" s="1" t="s">
        <v>23</v>
      </c>
    </row>
    <row r="52" spans="1:10" ht="15">
      <c r="A52" s="2">
        <v>49</v>
      </c>
      <c r="B52" s="50">
        <v>479</v>
      </c>
      <c r="C52" s="50">
        <v>210</v>
      </c>
      <c r="D52" s="1" t="s">
        <v>101</v>
      </c>
      <c r="E52" s="1">
        <v>3</v>
      </c>
      <c r="F52" s="1" t="s">
        <v>6</v>
      </c>
      <c r="G52" s="50" t="s">
        <v>102</v>
      </c>
      <c r="H52" s="1">
        <f t="shared" si="3"/>
        <v>689</v>
      </c>
      <c r="I52" s="1" t="s">
        <v>23</v>
      </c>
      <c r="J52" s="1" t="s">
        <v>23</v>
      </c>
    </row>
    <row r="53" spans="1:10" ht="15">
      <c r="A53" s="2">
        <v>50</v>
      </c>
      <c r="B53" s="50">
        <v>479</v>
      </c>
      <c r="C53" s="50">
        <v>210</v>
      </c>
      <c r="D53" s="1" t="s">
        <v>101</v>
      </c>
      <c r="E53" s="1">
        <v>4</v>
      </c>
      <c r="F53" s="1" t="s">
        <v>6</v>
      </c>
      <c r="G53" s="50" t="s">
        <v>102</v>
      </c>
      <c r="H53" s="1">
        <f t="shared" si="3"/>
        <v>689</v>
      </c>
      <c r="I53" s="1" t="s">
        <v>23</v>
      </c>
      <c r="J53" s="1" t="s">
        <v>23</v>
      </c>
    </row>
    <row r="54" spans="1:10" ht="15">
      <c r="A54" s="2">
        <v>51</v>
      </c>
      <c r="B54" s="50">
        <v>479</v>
      </c>
      <c r="C54" s="50">
        <v>210</v>
      </c>
      <c r="D54" s="1" t="s">
        <v>101</v>
      </c>
      <c r="E54" s="1">
        <v>5</v>
      </c>
      <c r="F54" s="1" t="s">
        <v>6</v>
      </c>
      <c r="G54" s="50" t="s">
        <v>102</v>
      </c>
      <c r="H54" s="1">
        <f t="shared" si="3"/>
        <v>689</v>
      </c>
      <c r="I54" s="1" t="s">
        <v>23</v>
      </c>
      <c r="J54" s="1" t="s">
        <v>23</v>
      </c>
    </row>
    <row r="55" spans="1:10" ht="15">
      <c r="A55" s="2">
        <v>52</v>
      </c>
      <c r="B55" s="50">
        <v>479</v>
      </c>
      <c r="C55" s="50">
        <v>210</v>
      </c>
      <c r="D55" s="1" t="s">
        <v>101</v>
      </c>
      <c r="E55" s="1">
        <v>6</v>
      </c>
      <c r="F55" s="1" t="s">
        <v>6</v>
      </c>
      <c r="G55" s="50" t="s">
        <v>102</v>
      </c>
      <c r="H55" s="1">
        <f t="shared" si="3"/>
        <v>689</v>
      </c>
      <c r="I55" s="1" t="s">
        <v>23</v>
      </c>
      <c r="J55" s="1" t="s">
        <v>23</v>
      </c>
    </row>
    <row r="56" spans="1:10" ht="15">
      <c r="A56" s="2">
        <v>53</v>
      </c>
      <c r="B56" s="50">
        <v>479</v>
      </c>
      <c r="C56" s="50">
        <v>210</v>
      </c>
      <c r="D56" s="1" t="s">
        <v>101</v>
      </c>
      <c r="E56" s="1">
        <v>7</v>
      </c>
      <c r="F56" s="1" t="s">
        <v>6</v>
      </c>
      <c r="G56" s="50" t="s">
        <v>102</v>
      </c>
      <c r="H56" s="1">
        <f t="shared" si="3"/>
        <v>689</v>
      </c>
      <c r="I56" s="1" t="s">
        <v>23</v>
      </c>
      <c r="J56" s="1" t="s">
        <v>23</v>
      </c>
    </row>
    <row r="57" spans="1:10" ht="15">
      <c r="A57" s="2">
        <v>54</v>
      </c>
      <c r="B57" s="50">
        <v>479</v>
      </c>
      <c r="C57" s="50">
        <v>210</v>
      </c>
      <c r="D57" s="1" t="s">
        <v>101</v>
      </c>
      <c r="E57" s="1">
        <v>8</v>
      </c>
      <c r="F57" s="1" t="s">
        <v>6</v>
      </c>
      <c r="G57" s="50" t="s">
        <v>102</v>
      </c>
      <c r="H57" s="1">
        <f t="shared" si="3"/>
        <v>689</v>
      </c>
      <c r="I57" s="1" t="s">
        <v>23</v>
      </c>
      <c r="J57" s="1" t="s">
        <v>23</v>
      </c>
    </row>
    <row r="58" spans="1:10" ht="15">
      <c r="A58" s="2">
        <v>55</v>
      </c>
      <c r="B58" s="50">
        <v>479</v>
      </c>
      <c r="C58" s="50">
        <v>210</v>
      </c>
      <c r="D58" s="1" t="s">
        <v>101</v>
      </c>
      <c r="E58" s="1">
        <v>9</v>
      </c>
      <c r="F58" s="1" t="s">
        <v>6</v>
      </c>
      <c r="G58" s="50" t="s">
        <v>102</v>
      </c>
      <c r="H58" s="1">
        <f t="shared" si="3"/>
        <v>689</v>
      </c>
      <c r="I58" s="1" t="s">
        <v>23</v>
      </c>
      <c r="J58" s="1" t="s">
        <v>23</v>
      </c>
    </row>
    <row r="59" spans="1:10" ht="15">
      <c r="A59" s="2">
        <v>56</v>
      </c>
      <c r="B59" s="50">
        <v>479</v>
      </c>
      <c r="C59" s="50">
        <v>210</v>
      </c>
      <c r="D59" s="1" t="s">
        <v>101</v>
      </c>
      <c r="E59" s="1">
        <v>10</v>
      </c>
      <c r="F59" s="1" t="s">
        <v>6</v>
      </c>
      <c r="G59" s="50" t="s">
        <v>102</v>
      </c>
      <c r="H59" s="1">
        <f t="shared" si="3"/>
        <v>689</v>
      </c>
      <c r="I59" s="1" t="s">
        <v>23</v>
      </c>
      <c r="J59" s="1" t="s">
        <v>23</v>
      </c>
    </row>
    <row r="60" spans="1:10" ht="15">
      <c r="A60" s="57">
        <v>57</v>
      </c>
      <c r="B60" s="50">
        <v>400</v>
      </c>
      <c r="C60" s="1">
        <v>210</v>
      </c>
      <c r="D60" s="1" t="s">
        <v>103</v>
      </c>
      <c r="E60" s="57">
        <v>1</v>
      </c>
      <c r="F60" s="1" t="s">
        <v>6</v>
      </c>
      <c r="G60" s="50" t="s">
        <v>104</v>
      </c>
      <c r="H60" s="1">
        <f>B60</f>
        <v>400</v>
      </c>
      <c r="I60" s="1" t="s">
        <v>23</v>
      </c>
      <c r="J60" s="1" t="s">
        <v>23</v>
      </c>
    </row>
    <row r="61" spans="1:10" ht="15">
      <c r="A61" s="57">
        <v>58</v>
      </c>
      <c r="B61" s="50">
        <v>400</v>
      </c>
      <c r="C61" s="1">
        <v>210</v>
      </c>
      <c r="D61" s="1" t="s">
        <v>103</v>
      </c>
      <c r="E61" s="57">
        <v>2</v>
      </c>
      <c r="F61" s="1" t="s">
        <v>6</v>
      </c>
      <c r="G61" s="50" t="s">
        <v>104</v>
      </c>
      <c r="H61" s="1">
        <f aca="true" t="shared" si="4" ref="H61:H69">B61</f>
        <v>400</v>
      </c>
      <c r="I61" s="1" t="s">
        <v>23</v>
      </c>
      <c r="J61" s="1" t="s">
        <v>23</v>
      </c>
    </row>
    <row r="62" spans="1:10" s="12" customFormat="1" ht="15">
      <c r="A62" s="57">
        <v>59</v>
      </c>
      <c r="B62" s="50">
        <v>400</v>
      </c>
      <c r="C62" s="1">
        <v>210</v>
      </c>
      <c r="D62" s="1" t="s">
        <v>103</v>
      </c>
      <c r="E62" s="57">
        <v>3</v>
      </c>
      <c r="F62" s="1" t="s">
        <v>6</v>
      </c>
      <c r="G62" s="50" t="s">
        <v>104</v>
      </c>
      <c r="H62" s="1">
        <f t="shared" si="4"/>
        <v>400</v>
      </c>
      <c r="I62" s="1" t="s">
        <v>23</v>
      </c>
      <c r="J62" s="1" t="s">
        <v>23</v>
      </c>
    </row>
    <row r="63" spans="1:10" s="12" customFormat="1" ht="15">
      <c r="A63" s="57">
        <v>60</v>
      </c>
      <c r="B63" s="50">
        <v>400</v>
      </c>
      <c r="C63" s="1">
        <v>210</v>
      </c>
      <c r="D63" s="1" t="s">
        <v>103</v>
      </c>
      <c r="E63" s="57">
        <v>4</v>
      </c>
      <c r="F63" s="1" t="s">
        <v>6</v>
      </c>
      <c r="G63" s="50" t="s">
        <v>104</v>
      </c>
      <c r="H63" s="1">
        <f t="shared" si="4"/>
        <v>400</v>
      </c>
      <c r="I63" s="1" t="s">
        <v>23</v>
      </c>
      <c r="J63" s="1" t="s">
        <v>23</v>
      </c>
    </row>
    <row r="64" spans="1:10" s="12" customFormat="1" ht="15">
      <c r="A64" s="57">
        <v>61</v>
      </c>
      <c r="B64" s="50">
        <v>400</v>
      </c>
      <c r="C64" s="1">
        <v>210</v>
      </c>
      <c r="D64" s="1" t="s">
        <v>103</v>
      </c>
      <c r="E64" s="57">
        <v>5</v>
      </c>
      <c r="F64" s="1" t="s">
        <v>6</v>
      </c>
      <c r="G64" s="50" t="s">
        <v>104</v>
      </c>
      <c r="H64" s="1">
        <f t="shared" si="4"/>
        <v>400</v>
      </c>
      <c r="I64" s="1" t="s">
        <v>23</v>
      </c>
      <c r="J64" s="1" t="s">
        <v>23</v>
      </c>
    </row>
    <row r="65" spans="1:10" s="12" customFormat="1" ht="15">
      <c r="A65" s="57">
        <v>62</v>
      </c>
      <c r="B65" s="50">
        <v>400</v>
      </c>
      <c r="C65" s="1">
        <v>210</v>
      </c>
      <c r="D65" s="1" t="s">
        <v>103</v>
      </c>
      <c r="E65" s="57">
        <v>6</v>
      </c>
      <c r="F65" s="1" t="s">
        <v>6</v>
      </c>
      <c r="G65" s="50" t="s">
        <v>104</v>
      </c>
      <c r="H65" s="1">
        <f t="shared" si="4"/>
        <v>400</v>
      </c>
      <c r="I65" s="1" t="s">
        <v>23</v>
      </c>
      <c r="J65" s="1" t="s">
        <v>23</v>
      </c>
    </row>
    <row r="66" spans="1:10" s="12" customFormat="1" ht="15">
      <c r="A66" s="57">
        <v>63</v>
      </c>
      <c r="B66" s="50">
        <v>400</v>
      </c>
      <c r="C66" s="1">
        <v>210</v>
      </c>
      <c r="D66" s="1" t="s">
        <v>103</v>
      </c>
      <c r="E66" s="57">
        <v>7</v>
      </c>
      <c r="F66" s="1" t="s">
        <v>6</v>
      </c>
      <c r="G66" s="50" t="s">
        <v>104</v>
      </c>
      <c r="H66" s="1">
        <f t="shared" si="4"/>
        <v>400</v>
      </c>
      <c r="I66" s="1" t="s">
        <v>23</v>
      </c>
      <c r="J66" s="1" t="s">
        <v>23</v>
      </c>
    </row>
    <row r="67" spans="1:10" s="12" customFormat="1" ht="15">
      <c r="A67" s="57">
        <v>64</v>
      </c>
      <c r="B67" s="50">
        <v>400</v>
      </c>
      <c r="C67" s="1">
        <v>210</v>
      </c>
      <c r="D67" s="1" t="s">
        <v>103</v>
      </c>
      <c r="E67" s="57">
        <v>8</v>
      </c>
      <c r="F67" s="1" t="s">
        <v>6</v>
      </c>
      <c r="G67" s="50" t="s">
        <v>104</v>
      </c>
      <c r="H67" s="1">
        <f t="shared" si="4"/>
        <v>400</v>
      </c>
      <c r="I67" s="1" t="s">
        <v>23</v>
      </c>
      <c r="J67" s="1" t="s">
        <v>23</v>
      </c>
    </row>
    <row r="68" spans="1:10" ht="15">
      <c r="A68" s="57">
        <v>65</v>
      </c>
      <c r="B68" s="50">
        <v>400</v>
      </c>
      <c r="C68" s="1">
        <v>210</v>
      </c>
      <c r="D68" s="1" t="s">
        <v>103</v>
      </c>
      <c r="E68" s="57">
        <v>9</v>
      </c>
      <c r="F68" s="1" t="s">
        <v>6</v>
      </c>
      <c r="G68" s="50" t="s">
        <v>104</v>
      </c>
      <c r="H68" s="1">
        <f t="shared" si="4"/>
        <v>400</v>
      </c>
      <c r="I68" s="1" t="s">
        <v>23</v>
      </c>
      <c r="J68" s="1" t="s">
        <v>23</v>
      </c>
    </row>
    <row r="69" spans="1:10" ht="15">
      <c r="A69" s="57">
        <v>66</v>
      </c>
      <c r="B69" s="50">
        <v>400</v>
      </c>
      <c r="C69" s="1">
        <v>210</v>
      </c>
      <c r="D69" s="1" t="s">
        <v>103</v>
      </c>
      <c r="E69" s="57">
        <v>10</v>
      </c>
      <c r="F69" s="1" t="s">
        <v>6</v>
      </c>
      <c r="G69" s="50" t="s">
        <v>104</v>
      </c>
      <c r="H69" s="1">
        <f t="shared" si="4"/>
        <v>400</v>
      </c>
      <c r="I69" s="1" t="s">
        <v>23</v>
      </c>
      <c r="J69" s="1" t="s">
        <v>23</v>
      </c>
    </row>
    <row r="70" spans="1:10" ht="15">
      <c r="A70" s="2">
        <v>67</v>
      </c>
      <c r="B70" s="50">
        <v>450</v>
      </c>
      <c r="C70" s="50">
        <v>247</v>
      </c>
      <c r="D70" s="1" t="s">
        <v>105</v>
      </c>
      <c r="E70" s="1">
        <v>1</v>
      </c>
      <c r="F70" s="1" t="s">
        <v>6</v>
      </c>
      <c r="G70" s="50" t="s">
        <v>22</v>
      </c>
      <c r="H70" s="1">
        <f>C70*2+B70*2</f>
        <v>1394</v>
      </c>
      <c r="I70" s="1" t="s">
        <v>23</v>
      </c>
      <c r="J70" s="1" t="s">
        <v>23</v>
      </c>
    </row>
    <row r="71" spans="1:10" ht="15">
      <c r="A71" s="2">
        <v>68</v>
      </c>
      <c r="B71" s="50">
        <v>450</v>
      </c>
      <c r="C71" s="50">
        <v>249</v>
      </c>
      <c r="D71" s="1" t="s">
        <v>105</v>
      </c>
      <c r="E71" s="1">
        <v>2</v>
      </c>
      <c r="F71" s="1" t="s">
        <v>6</v>
      </c>
      <c r="G71" s="50" t="s">
        <v>22</v>
      </c>
      <c r="H71" s="1">
        <f>C71*2+B71*2</f>
        <v>1398</v>
      </c>
      <c r="I71" s="1" t="s">
        <v>23</v>
      </c>
      <c r="J71" s="1" t="s">
        <v>23</v>
      </c>
    </row>
    <row r="72" spans="1:10" ht="15">
      <c r="A72" s="2">
        <v>69</v>
      </c>
      <c r="B72" s="50">
        <v>450</v>
      </c>
      <c r="C72" s="50">
        <v>249</v>
      </c>
      <c r="D72" s="1" t="s">
        <v>105</v>
      </c>
      <c r="E72" s="1">
        <v>3</v>
      </c>
      <c r="F72" s="1" t="s">
        <v>6</v>
      </c>
      <c r="G72" s="50" t="s">
        <v>22</v>
      </c>
      <c r="H72" s="1">
        <f>C72*2+B72*2</f>
        <v>1398</v>
      </c>
      <c r="I72" s="1" t="s">
        <v>23</v>
      </c>
      <c r="J72" s="1" t="s">
        <v>23</v>
      </c>
    </row>
    <row r="73" spans="1:10" ht="15">
      <c r="A73" s="2">
        <v>70</v>
      </c>
      <c r="B73" s="50">
        <v>450</v>
      </c>
      <c r="C73" s="50">
        <v>249</v>
      </c>
      <c r="D73" s="1" t="s">
        <v>105</v>
      </c>
      <c r="E73" s="1">
        <v>4</v>
      </c>
      <c r="F73" s="1" t="s">
        <v>6</v>
      </c>
      <c r="G73" s="50" t="s">
        <v>22</v>
      </c>
      <c r="H73" s="1">
        <f>C73*2+B73*2</f>
        <v>1398</v>
      </c>
      <c r="I73" s="1" t="s">
        <v>23</v>
      </c>
      <c r="J73" s="1" t="s">
        <v>23</v>
      </c>
    </row>
    <row r="74" spans="1:10" ht="15">
      <c r="A74" s="57">
        <v>71</v>
      </c>
      <c r="B74" s="50">
        <v>450</v>
      </c>
      <c r="C74" s="50">
        <v>297</v>
      </c>
      <c r="D74" s="1" t="s">
        <v>106</v>
      </c>
      <c r="E74" s="57">
        <v>1</v>
      </c>
      <c r="F74" s="1" t="s">
        <v>6</v>
      </c>
      <c r="G74" s="50" t="s">
        <v>22</v>
      </c>
      <c r="H74" s="1">
        <f>C74*2+B74*2</f>
        <v>1494</v>
      </c>
      <c r="I74" s="1" t="s">
        <v>23</v>
      </c>
      <c r="J74" s="1" t="s">
        <v>23</v>
      </c>
    </row>
    <row r="75" spans="1:10" ht="15">
      <c r="A75" s="2">
        <v>72</v>
      </c>
      <c r="B75" s="50">
        <v>447</v>
      </c>
      <c r="C75" s="2">
        <v>190</v>
      </c>
      <c r="D75" s="1" t="s">
        <v>2</v>
      </c>
      <c r="E75" s="1">
        <v>1</v>
      </c>
      <c r="F75" s="1" t="s">
        <v>6</v>
      </c>
      <c r="G75" s="50" t="s">
        <v>21</v>
      </c>
      <c r="H75" s="1">
        <f>B75</f>
        <v>447</v>
      </c>
      <c r="I75" s="1" t="s">
        <v>23</v>
      </c>
      <c r="J75" s="1" t="s">
        <v>23</v>
      </c>
    </row>
    <row r="76" spans="1:10" ht="15">
      <c r="A76" s="57">
        <v>73</v>
      </c>
      <c r="B76" s="50">
        <v>479</v>
      </c>
      <c r="C76" s="2">
        <v>432</v>
      </c>
      <c r="D76" s="1" t="s">
        <v>107</v>
      </c>
      <c r="E76" s="57">
        <v>1</v>
      </c>
      <c r="F76" s="1" t="s">
        <v>100</v>
      </c>
      <c r="G76" s="1"/>
      <c r="H76" s="1" t="s">
        <v>23</v>
      </c>
      <c r="I76" s="1" t="s">
        <v>23</v>
      </c>
      <c r="J76" s="1" t="s">
        <v>23</v>
      </c>
    </row>
    <row r="77" spans="1:10" ht="15">
      <c r="A77" s="57">
        <v>74</v>
      </c>
      <c r="B77" s="50">
        <v>479</v>
      </c>
      <c r="C77" s="2">
        <v>432</v>
      </c>
      <c r="D77" s="1" t="s">
        <v>107</v>
      </c>
      <c r="E77" s="57">
        <v>2</v>
      </c>
      <c r="F77" s="1" t="s">
        <v>100</v>
      </c>
      <c r="G77" s="1"/>
      <c r="H77" s="1" t="s">
        <v>23</v>
      </c>
      <c r="I77" s="1" t="s">
        <v>23</v>
      </c>
      <c r="J77" s="1" t="s">
        <v>23</v>
      </c>
    </row>
    <row r="78" spans="1:10" ht="15">
      <c r="A78" s="57">
        <v>75</v>
      </c>
      <c r="B78" s="50">
        <v>479</v>
      </c>
      <c r="C78" s="2">
        <v>432</v>
      </c>
      <c r="D78" s="1" t="s">
        <v>107</v>
      </c>
      <c r="E78" s="57">
        <v>3</v>
      </c>
      <c r="F78" s="1" t="s">
        <v>100</v>
      </c>
      <c r="G78" s="1"/>
      <c r="H78" s="1" t="s">
        <v>23</v>
      </c>
      <c r="I78" s="1" t="s">
        <v>23</v>
      </c>
      <c r="J78" s="1" t="s">
        <v>23</v>
      </c>
    </row>
    <row r="79" spans="1:10" ht="15">
      <c r="A79" s="57">
        <v>76</v>
      </c>
      <c r="B79" s="50">
        <v>479</v>
      </c>
      <c r="C79" s="2">
        <v>432</v>
      </c>
      <c r="D79" s="1" t="s">
        <v>107</v>
      </c>
      <c r="E79" s="57">
        <v>4</v>
      </c>
      <c r="F79" s="1" t="s">
        <v>100</v>
      </c>
      <c r="G79" s="1"/>
      <c r="H79" s="1" t="s">
        <v>23</v>
      </c>
      <c r="I79" s="1" t="s">
        <v>23</v>
      </c>
      <c r="J79" s="1" t="s">
        <v>23</v>
      </c>
    </row>
    <row r="80" spans="1:10" ht="15">
      <c r="A80" s="57">
        <v>77</v>
      </c>
      <c r="B80" s="50">
        <v>479</v>
      </c>
      <c r="C80" s="2">
        <v>432</v>
      </c>
      <c r="D80" s="1" t="s">
        <v>107</v>
      </c>
      <c r="E80" s="57">
        <v>5</v>
      </c>
      <c r="F80" s="1" t="s">
        <v>100</v>
      </c>
      <c r="G80" s="1"/>
      <c r="H80" s="1" t="s">
        <v>23</v>
      </c>
      <c r="I80" s="1" t="s">
        <v>23</v>
      </c>
      <c r="J80" s="1" t="s">
        <v>23</v>
      </c>
    </row>
    <row r="81" spans="7:10" ht="15">
      <c r="G81" s="52" t="s">
        <v>98</v>
      </c>
      <c r="H81" s="53">
        <f>SUM(H4:H80)/1000</f>
        <v>107.663</v>
      </c>
      <c r="I81" s="1" t="s">
        <v>99</v>
      </c>
      <c r="J81" s="1">
        <f>SUM(J4:J80)/1000</f>
        <v>14.934</v>
      </c>
    </row>
    <row r="86" spans="1:10" ht="15">
      <c r="A86" s="57"/>
      <c r="B86" s="1"/>
      <c r="C86" s="50"/>
      <c r="D86" s="1"/>
      <c r="E86" s="57"/>
      <c r="F86" s="1"/>
      <c r="G86" s="50"/>
      <c r="H86" s="1"/>
      <c r="I86" s="1"/>
      <c r="J86" s="1"/>
    </row>
    <row r="87" spans="1:10" ht="15">
      <c r="A87" s="57"/>
      <c r="B87" s="1"/>
      <c r="C87" s="50"/>
      <c r="D87" s="1"/>
      <c r="E87" s="57"/>
      <c r="F87" s="1"/>
      <c r="G87" s="50"/>
      <c r="H87" s="1"/>
      <c r="I87" s="1"/>
      <c r="J87" s="1"/>
    </row>
    <row r="88" spans="1:10" ht="15">
      <c r="A88" s="57"/>
      <c r="B88" s="1"/>
      <c r="C88" s="50"/>
      <c r="D88" s="1"/>
      <c r="E88" s="57"/>
      <c r="F88" s="1"/>
      <c r="G88" s="50"/>
      <c r="H88" s="1"/>
      <c r="I88" s="1"/>
      <c r="J88" s="1"/>
    </row>
    <row r="89" spans="1:10" ht="15">
      <c r="A89" s="57"/>
      <c r="B89" s="1"/>
      <c r="C89" s="50"/>
      <c r="D89" s="1"/>
      <c r="E89" s="57"/>
      <c r="F89" s="1"/>
      <c r="G89" s="50"/>
      <c r="H89" s="1"/>
      <c r="I89" s="1"/>
      <c r="J89" s="1"/>
    </row>
    <row r="90" spans="1:10" ht="15">
      <c r="A90" s="57"/>
      <c r="B90" s="1"/>
      <c r="C90" s="50"/>
      <c r="D90" s="1"/>
      <c r="E90" s="57"/>
      <c r="F90" s="1"/>
      <c r="G90" s="50"/>
      <c r="H90" s="1"/>
      <c r="I90" s="1"/>
      <c r="J90" s="1"/>
    </row>
    <row r="91" spans="1:10" ht="15">
      <c r="A91" s="57"/>
      <c r="B91" s="1"/>
      <c r="C91" s="50"/>
      <c r="D91" s="1"/>
      <c r="E91" s="57"/>
      <c r="F91" s="1"/>
      <c r="G91" s="50"/>
      <c r="H91" s="1"/>
      <c r="I91" s="1"/>
      <c r="J91" s="1"/>
    </row>
    <row r="92" spans="1:10" ht="15">
      <c r="A92" s="57"/>
      <c r="B92" s="1"/>
      <c r="C92" s="50"/>
      <c r="D92" s="1"/>
      <c r="E92" s="57"/>
      <c r="F92" s="1"/>
      <c r="G92" s="50"/>
      <c r="H92" s="1"/>
      <c r="I92" s="1"/>
      <c r="J92" s="1"/>
    </row>
    <row r="93" spans="1:10" ht="15">
      <c r="A93" s="57"/>
      <c r="B93" s="1"/>
      <c r="C93" s="50"/>
      <c r="D93" s="1"/>
      <c r="E93" s="57"/>
      <c r="F93" s="1"/>
      <c r="G93" s="50"/>
      <c r="H93" s="1"/>
      <c r="I93" s="1"/>
      <c r="J93" s="1"/>
    </row>
    <row r="94" spans="1:10" ht="15">
      <c r="A94" s="57"/>
      <c r="B94" s="1"/>
      <c r="C94" s="50"/>
      <c r="D94" s="1"/>
      <c r="E94" s="57"/>
      <c r="F94" s="1"/>
      <c r="G94" s="50"/>
      <c r="H94" s="1"/>
      <c r="I94" s="1"/>
      <c r="J94" s="1"/>
    </row>
    <row r="95" spans="1:10" ht="15">
      <c r="A95" s="57"/>
      <c r="B95" s="1"/>
      <c r="C95" s="50"/>
      <c r="D95" s="1"/>
      <c r="E95" s="57"/>
      <c r="F95" s="1"/>
      <c r="G95" s="50"/>
      <c r="H95" s="1"/>
      <c r="I95" s="1"/>
      <c r="J95" s="1"/>
    </row>
    <row r="96" spans="1:10" ht="15">
      <c r="A96" s="57"/>
      <c r="B96" s="1"/>
      <c r="C96" s="50"/>
      <c r="D96" s="1"/>
      <c r="E96" s="57"/>
      <c r="F96" s="1"/>
      <c r="G96" s="50"/>
      <c r="H96" s="1"/>
      <c r="I96" s="1"/>
      <c r="J96" s="1"/>
    </row>
    <row r="97" spans="1:10" ht="15">
      <c r="A97" s="57"/>
      <c r="B97" s="1"/>
      <c r="C97" s="50"/>
      <c r="D97" s="1"/>
      <c r="E97" s="57"/>
      <c r="F97" s="1"/>
      <c r="G97" s="50"/>
      <c r="H97" s="1"/>
      <c r="I97" s="1"/>
      <c r="J97" s="1"/>
    </row>
    <row r="98" spans="1:10" ht="15">
      <c r="A98" s="57"/>
      <c r="B98" s="1"/>
      <c r="C98" s="50"/>
      <c r="D98" s="1"/>
      <c r="E98" s="57"/>
      <c r="F98" s="1"/>
      <c r="G98" s="50"/>
      <c r="H98" s="1"/>
      <c r="I98" s="1"/>
      <c r="J98" s="1"/>
    </row>
    <row r="99" spans="1:10" ht="15">
      <c r="A99" s="57"/>
      <c r="B99" s="1"/>
      <c r="C99" s="50"/>
      <c r="D99" s="1"/>
      <c r="E99" s="57"/>
      <c r="F99" s="1"/>
      <c r="G99" s="50"/>
      <c r="H99" s="1"/>
      <c r="I99" s="1"/>
      <c r="J99" s="1"/>
    </row>
    <row r="100" spans="1:10" ht="15">
      <c r="A100" s="57"/>
      <c r="B100" s="1"/>
      <c r="C100" s="50"/>
      <c r="D100" s="1"/>
      <c r="E100" s="57"/>
      <c r="F100" s="1"/>
      <c r="G100" s="50"/>
      <c r="H100" s="1"/>
      <c r="I100" s="1"/>
      <c r="J100" s="1"/>
    </row>
    <row r="101" spans="1:10" ht="15">
      <c r="A101" s="57"/>
      <c r="B101" s="1"/>
      <c r="C101" s="50"/>
      <c r="D101" s="1"/>
      <c r="E101" s="57"/>
      <c r="F101" s="1"/>
      <c r="G101" s="50"/>
      <c r="H101" s="1"/>
      <c r="I101" s="1"/>
      <c r="J101" s="1"/>
    </row>
    <row r="102" spans="1:10" ht="15">
      <c r="A102" s="57"/>
      <c r="B102" s="1"/>
      <c r="C102" s="50"/>
      <c r="D102" s="1"/>
      <c r="E102" s="57"/>
      <c r="F102" s="1"/>
      <c r="G102" s="50"/>
      <c r="H102" s="1"/>
      <c r="I102" s="1"/>
      <c r="J102" s="1"/>
    </row>
    <row r="103" spans="1:10" ht="15">
      <c r="A103" s="57"/>
      <c r="B103" s="1"/>
      <c r="C103" s="50"/>
      <c r="D103" s="1"/>
      <c r="E103" s="57"/>
      <c r="F103" s="1"/>
      <c r="G103" s="50"/>
      <c r="H103" s="1"/>
      <c r="I103" s="1"/>
      <c r="J103" s="1"/>
    </row>
    <row r="104" spans="1:10" ht="15">
      <c r="A104" s="57"/>
      <c r="B104" s="1"/>
      <c r="C104" s="50"/>
      <c r="D104" s="1"/>
      <c r="E104" s="57"/>
      <c r="F104" s="1"/>
      <c r="G104" s="50"/>
      <c r="H104" s="1"/>
      <c r="I104" s="1"/>
      <c r="J104" s="1"/>
    </row>
  </sheetData>
  <sheetProtection/>
  <mergeCells count="1">
    <mergeCell ref="A1:J2"/>
  </mergeCells>
  <printOptions/>
  <pageMargins left="0.11811023622047245" right="0.11811023622047245" top="1.1811023622047245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3.140625" style="11" bestFit="1" customWidth="1"/>
    <col min="2" max="2" width="46.00390625" style="11" bestFit="1" customWidth="1"/>
    <col min="3" max="3" width="10.57421875" style="11" bestFit="1" customWidth="1"/>
    <col min="4" max="9" width="9.140625" style="11" hidden="1" customWidth="1"/>
    <col min="10" max="13" width="9.140625" style="11" customWidth="1"/>
    <col min="14" max="14" width="11.140625" style="11" bestFit="1" customWidth="1"/>
    <col min="15" max="16384" width="9.140625" style="11" customWidth="1"/>
  </cols>
  <sheetData>
    <row r="1" spans="1:9" ht="15" customHeight="1">
      <c r="A1" s="69" t="s">
        <v>74</v>
      </c>
      <c r="B1" s="70"/>
      <c r="C1" s="71"/>
      <c r="D1" s="54"/>
      <c r="E1" s="54"/>
      <c r="F1" s="54"/>
      <c r="G1" s="54"/>
      <c r="H1" s="54"/>
      <c r="I1" s="54"/>
    </row>
    <row r="2" spans="1:9" ht="38.25" customHeight="1">
      <c r="A2" s="72"/>
      <c r="B2" s="73"/>
      <c r="C2" s="74"/>
      <c r="D2" s="54"/>
      <c r="E2" s="54"/>
      <c r="F2" s="54"/>
      <c r="G2" s="54"/>
      <c r="H2" s="54"/>
      <c r="I2" s="54"/>
    </row>
    <row r="3" spans="1:3" ht="15">
      <c r="A3" s="51" t="s">
        <v>0</v>
      </c>
      <c r="B3" s="1" t="s">
        <v>61</v>
      </c>
      <c r="C3" s="7" t="s">
        <v>66</v>
      </c>
    </row>
    <row r="4" spans="1:3" ht="15">
      <c r="A4" s="51">
        <v>1</v>
      </c>
      <c r="B4" s="1" t="s">
        <v>57</v>
      </c>
      <c r="C4" s="7">
        <v>1</v>
      </c>
    </row>
    <row r="5" spans="1:3" ht="15">
      <c r="A5" s="51">
        <v>2</v>
      </c>
      <c r="B5" s="1" t="s">
        <v>58</v>
      </c>
      <c r="C5" s="7">
        <v>1</v>
      </c>
    </row>
    <row r="6" spans="1:3" ht="15">
      <c r="A6" s="51">
        <v>3</v>
      </c>
      <c r="B6" s="1" t="s">
        <v>59</v>
      </c>
      <c r="C6" s="7">
        <v>1</v>
      </c>
    </row>
    <row r="7" spans="1:3" ht="15">
      <c r="A7" s="51">
        <v>4</v>
      </c>
      <c r="B7" s="1" t="s">
        <v>59</v>
      </c>
      <c r="C7" s="7">
        <v>1</v>
      </c>
    </row>
    <row r="8" spans="1:17" ht="15">
      <c r="A8" s="51">
        <v>5</v>
      </c>
      <c r="B8" s="1" t="s">
        <v>59</v>
      </c>
      <c r="C8" s="7">
        <v>1</v>
      </c>
      <c r="M8" s="45"/>
      <c r="N8" s="45"/>
      <c r="O8" s="45"/>
      <c r="P8" s="45"/>
      <c r="Q8" s="45"/>
    </row>
    <row r="9" spans="1:17" ht="15">
      <c r="A9" s="51">
        <v>6</v>
      </c>
      <c r="B9" s="1" t="s">
        <v>60</v>
      </c>
      <c r="C9" s="7">
        <v>68</v>
      </c>
      <c r="M9" s="45"/>
      <c r="N9" s="45"/>
      <c r="O9" s="45"/>
      <c r="P9" s="45"/>
      <c r="Q9" s="45"/>
    </row>
    <row r="10" spans="1:17" ht="15">
      <c r="A10" s="51">
        <v>7</v>
      </c>
      <c r="B10" s="2" t="s">
        <v>62</v>
      </c>
      <c r="C10" s="7">
        <v>24</v>
      </c>
      <c r="M10" s="45"/>
      <c r="N10" s="45"/>
      <c r="O10" s="45"/>
      <c r="P10" s="45"/>
      <c r="Q10" s="45"/>
    </row>
    <row r="11" spans="1:17" ht="15">
      <c r="A11" s="51">
        <v>8</v>
      </c>
      <c r="B11" s="2" t="s">
        <v>63</v>
      </c>
      <c r="C11" s="7">
        <v>4</v>
      </c>
      <c r="M11" s="45"/>
      <c r="N11" s="45"/>
      <c r="O11" s="45"/>
      <c r="P11" s="45"/>
      <c r="Q11" s="45"/>
    </row>
    <row r="12" spans="1:17" ht="15">
      <c r="A12" s="51">
        <v>9</v>
      </c>
      <c r="B12" s="2" t="s">
        <v>64</v>
      </c>
      <c r="C12" s="7">
        <v>4</v>
      </c>
      <c r="M12" s="45"/>
      <c r="N12" s="45"/>
      <c r="O12" s="45"/>
      <c r="P12" s="45"/>
      <c r="Q12" s="45"/>
    </row>
    <row r="13" spans="1:17" ht="15">
      <c r="A13" s="51">
        <v>10</v>
      </c>
      <c r="B13" s="1" t="s">
        <v>65</v>
      </c>
      <c r="C13" s="7">
        <v>14</v>
      </c>
      <c r="M13" s="45"/>
      <c r="N13" s="45"/>
      <c r="O13" s="45"/>
      <c r="P13" s="45"/>
      <c r="Q13" s="45"/>
    </row>
    <row r="14" spans="1:17" ht="15">
      <c r="A14" s="51">
        <v>11</v>
      </c>
      <c r="B14" s="1" t="s">
        <v>67</v>
      </c>
      <c r="C14" s="7">
        <v>7</v>
      </c>
      <c r="M14" s="45"/>
      <c r="N14" s="45"/>
      <c r="O14" s="45"/>
      <c r="P14" s="45"/>
      <c r="Q14" s="45"/>
    </row>
    <row r="15" spans="1:17" ht="15">
      <c r="A15" s="51">
        <v>12</v>
      </c>
      <c r="B15" s="1" t="s">
        <v>68</v>
      </c>
      <c r="C15" s="7">
        <v>7</v>
      </c>
      <c r="M15" s="45"/>
      <c r="N15" s="45"/>
      <c r="O15" s="45"/>
      <c r="P15" s="45"/>
      <c r="Q15" s="45"/>
    </row>
    <row r="16" spans="1:17" ht="15">
      <c r="A16" s="51">
        <v>13</v>
      </c>
      <c r="B16" s="1" t="s">
        <v>69</v>
      </c>
      <c r="C16" s="7">
        <v>9</v>
      </c>
      <c r="M16" s="45"/>
      <c r="N16" s="45"/>
      <c r="O16" s="45"/>
      <c r="P16" s="45"/>
      <c r="Q16" s="45"/>
    </row>
    <row r="17" spans="1:17" ht="15">
      <c r="A17" s="51">
        <v>14</v>
      </c>
      <c r="B17" s="1" t="s">
        <v>70</v>
      </c>
      <c r="C17" s="7">
        <v>1</v>
      </c>
      <c r="M17" s="45"/>
      <c r="N17" s="45"/>
      <c r="O17" s="45"/>
      <c r="P17" s="45"/>
      <c r="Q17" s="45"/>
    </row>
    <row r="18" spans="1:17" ht="15">
      <c r="A18" s="51">
        <v>15</v>
      </c>
      <c r="B18" s="1" t="s">
        <v>71</v>
      </c>
      <c r="C18" s="7">
        <v>1</v>
      </c>
      <c r="M18" s="45"/>
      <c r="N18" s="45"/>
      <c r="O18" s="45"/>
      <c r="P18" s="45"/>
      <c r="Q18" s="45"/>
    </row>
    <row r="19" spans="1:17" ht="15">
      <c r="A19" s="51">
        <v>16</v>
      </c>
      <c r="B19" s="1" t="s">
        <v>72</v>
      </c>
      <c r="C19" s="7">
        <v>14</v>
      </c>
      <c r="M19" s="45"/>
      <c r="N19" s="45"/>
      <c r="O19" s="45"/>
      <c r="P19" s="45"/>
      <c r="Q19" s="45"/>
    </row>
    <row r="20" spans="1:17" ht="15">
      <c r="A20" s="51">
        <v>17</v>
      </c>
      <c r="B20" s="1" t="s">
        <v>73</v>
      </c>
      <c r="C20" s="7">
        <v>1</v>
      </c>
      <c r="M20" s="45"/>
      <c r="N20" s="45"/>
      <c r="O20" s="45"/>
      <c r="P20" s="45"/>
      <c r="Q20" s="45"/>
    </row>
    <row r="21" spans="1:17" ht="15.75" thickBot="1">
      <c r="A21" s="23">
        <v>18</v>
      </c>
      <c r="B21" s="24" t="s">
        <v>75</v>
      </c>
      <c r="C21" s="27">
        <v>100</v>
      </c>
      <c r="M21" s="45"/>
      <c r="N21" s="45"/>
      <c r="O21" s="45"/>
      <c r="P21" s="45"/>
      <c r="Q21" s="45"/>
    </row>
    <row r="22" spans="13:17" ht="15">
      <c r="M22" s="45"/>
      <c r="N22" s="45"/>
      <c r="O22" s="45"/>
      <c r="P22" s="45"/>
      <c r="Q22" s="45"/>
    </row>
    <row r="23" spans="13:17" ht="15">
      <c r="M23" s="45"/>
      <c r="N23" s="45"/>
      <c r="O23" s="45"/>
      <c r="P23" s="45"/>
      <c r="Q23" s="45"/>
    </row>
    <row r="24" spans="13:17" ht="15">
      <c r="M24" s="45"/>
      <c r="N24" s="45"/>
      <c r="O24" s="45"/>
      <c r="P24" s="45"/>
      <c r="Q24" s="45"/>
    </row>
    <row r="25" spans="13:17" ht="15">
      <c r="M25" s="45"/>
      <c r="N25" s="45"/>
      <c r="O25" s="45"/>
      <c r="P25" s="45"/>
      <c r="Q25" s="45"/>
    </row>
    <row r="26" spans="13:17" ht="15">
      <c r="M26" s="45"/>
      <c r="N26" s="45"/>
      <c r="O26" s="45"/>
      <c r="P26" s="45"/>
      <c r="Q26" s="45"/>
    </row>
    <row r="27" spans="13:17" ht="15">
      <c r="M27" s="45"/>
      <c r="N27" s="45"/>
      <c r="O27" s="45"/>
      <c r="P27" s="45"/>
      <c r="Q27" s="45"/>
    </row>
    <row r="28" spans="13:17" ht="15">
      <c r="M28" s="45"/>
      <c r="N28" s="45"/>
      <c r="O28" s="45"/>
      <c r="P28" s="45"/>
      <c r="Q28" s="45"/>
    </row>
    <row r="29" spans="13:17" ht="15">
      <c r="M29" s="45"/>
      <c r="N29" s="45"/>
      <c r="O29" s="45"/>
      <c r="P29" s="45"/>
      <c r="Q29" s="45"/>
    </row>
    <row r="30" spans="13:17" ht="15">
      <c r="M30" s="45"/>
      <c r="N30" s="45"/>
      <c r="O30" s="45"/>
      <c r="P30" s="45"/>
      <c r="Q30" s="45"/>
    </row>
    <row r="31" spans="13:17" ht="15">
      <c r="M31" s="45"/>
      <c r="N31" s="45"/>
      <c r="O31" s="45"/>
      <c r="P31" s="45"/>
      <c r="Q31" s="45"/>
    </row>
    <row r="32" spans="13:17" ht="15">
      <c r="M32" s="45"/>
      <c r="N32" s="45"/>
      <c r="O32" s="45"/>
      <c r="P32" s="45"/>
      <c r="Q32" s="45"/>
    </row>
    <row r="33" spans="13:17" ht="15">
      <c r="M33" s="45"/>
      <c r="N33" s="45"/>
      <c r="O33" s="45"/>
      <c r="P33" s="45"/>
      <c r="Q33" s="45"/>
    </row>
    <row r="34" spans="13:17" ht="15">
      <c r="M34" s="45"/>
      <c r="N34" s="45"/>
      <c r="O34" s="45"/>
      <c r="P34" s="45"/>
      <c r="Q34" s="45"/>
    </row>
    <row r="35" spans="13:17" ht="15">
      <c r="M35" s="45"/>
      <c r="N35" s="45"/>
      <c r="O35" s="45"/>
      <c r="P35" s="45"/>
      <c r="Q35" s="45"/>
    </row>
    <row r="36" spans="13:17" ht="15">
      <c r="M36" s="45"/>
      <c r="N36" s="45"/>
      <c r="O36" s="45"/>
      <c r="P36" s="45"/>
      <c r="Q36" s="45"/>
    </row>
    <row r="37" spans="13:17" ht="15">
      <c r="M37" s="45"/>
      <c r="N37" s="45"/>
      <c r="O37" s="45"/>
      <c r="P37" s="45"/>
      <c r="Q37" s="45"/>
    </row>
    <row r="38" spans="13:17" ht="15">
      <c r="M38" s="45"/>
      <c r="N38" s="45"/>
      <c r="O38" s="45"/>
      <c r="P38" s="45"/>
      <c r="Q38" s="45"/>
    </row>
    <row r="39" spans="13:17" ht="15">
      <c r="M39" s="45"/>
      <c r="N39" s="45"/>
      <c r="O39" s="45"/>
      <c r="P39" s="45"/>
      <c r="Q39" s="45"/>
    </row>
    <row r="40" spans="13:17" ht="15">
      <c r="M40" s="45"/>
      <c r="N40" s="45"/>
      <c r="O40" s="45"/>
      <c r="P40" s="45"/>
      <c r="Q40" s="45"/>
    </row>
    <row r="41" spans="13:17" ht="15">
      <c r="M41" s="45"/>
      <c r="N41" s="45"/>
      <c r="O41" s="45"/>
      <c r="P41" s="45"/>
      <c r="Q41" s="45"/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G29" sqref="G29"/>
    </sheetView>
  </sheetViews>
  <sheetFormatPr defaultColWidth="9.140625" defaultRowHeight="15"/>
  <cols>
    <col min="1" max="1" width="3.140625" style="0" bestFit="1" customWidth="1"/>
    <col min="2" max="2" width="46.00390625" style="0" bestFit="1" customWidth="1"/>
    <col min="3" max="3" width="10.57421875" style="0" bestFit="1" customWidth="1"/>
    <col min="4" max="4" width="9.8515625" style="0" bestFit="1" customWidth="1"/>
    <col min="5" max="5" width="10.8515625" style="0" bestFit="1" customWidth="1"/>
  </cols>
  <sheetData>
    <row r="1" spans="1:5" ht="15" customHeight="1">
      <c r="A1" s="73" t="s">
        <v>149</v>
      </c>
      <c r="B1" s="73"/>
      <c r="C1" s="73"/>
      <c r="D1" s="73"/>
      <c r="E1" s="73"/>
    </row>
    <row r="2" spans="1:5" ht="38.25" customHeight="1">
      <c r="A2" s="73"/>
      <c r="B2" s="73"/>
      <c r="C2" s="73"/>
      <c r="D2" s="73"/>
      <c r="E2" s="73"/>
    </row>
    <row r="3" spans="1:5" ht="15">
      <c r="A3" s="1" t="s">
        <v>0</v>
      </c>
      <c r="B3" s="1" t="s">
        <v>61</v>
      </c>
      <c r="C3" s="1" t="s">
        <v>66</v>
      </c>
      <c r="D3" s="1" t="s">
        <v>34</v>
      </c>
      <c r="E3" s="1" t="s">
        <v>77</v>
      </c>
    </row>
    <row r="4" spans="1:5" s="12" customFormat="1" ht="15">
      <c r="A4" s="2">
        <v>1</v>
      </c>
      <c r="B4" s="2" t="s">
        <v>137</v>
      </c>
      <c r="C4" s="2">
        <v>6</v>
      </c>
      <c r="D4" s="61">
        <v>990</v>
      </c>
      <c r="E4" s="61">
        <f>C4*D4</f>
        <v>5940</v>
      </c>
    </row>
    <row r="5" spans="1:5" s="12" customFormat="1" ht="15">
      <c r="A5" s="2">
        <v>2</v>
      </c>
      <c r="B5" s="2" t="s">
        <v>139</v>
      </c>
      <c r="C5" s="2">
        <v>1</v>
      </c>
      <c r="D5" s="61">
        <v>3493</v>
      </c>
      <c r="E5" s="61">
        <f>D5</f>
        <v>3493</v>
      </c>
    </row>
    <row r="6" spans="1:5" s="12" customFormat="1" ht="15">
      <c r="A6" s="2">
        <v>3</v>
      </c>
      <c r="B6" s="2" t="s">
        <v>138</v>
      </c>
      <c r="C6" s="2">
        <v>3</v>
      </c>
      <c r="D6" s="61">
        <v>370</v>
      </c>
      <c r="E6" s="61">
        <f aca="true" t="shared" si="0" ref="E6:E30">D6*C6</f>
        <v>1110</v>
      </c>
    </row>
    <row r="7" spans="1:5" s="12" customFormat="1" ht="15">
      <c r="A7" s="2">
        <v>5</v>
      </c>
      <c r="B7" s="2" t="s">
        <v>140</v>
      </c>
      <c r="C7" s="2">
        <v>1</v>
      </c>
      <c r="D7" s="61">
        <v>100</v>
      </c>
      <c r="E7" s="61">
        <f t="shared" si="0"/>
        <v>100</v>
      </c>
    </row>
    <row r="8" spans="1:5" s="12" customFormat="1" ht="15">
      <c r="A8" s="2">
        <v>6</v>
      </c>
      <c r="B8" s="2" t="s">
        <v>81</v>
      </c>
      <c r="C8" s="2">
        <v>5</v>
      </c>
      <c r="D8" s="61">
        <v>140</v>
      </c>
      <c r="E8" s="61">
        <f t="shared" si="0"/>
        <v>700</v>
      </c>
    </row>
    <row r="9" spans="1:5" s="12" customFormat="1" ht="15">
      <c r="A9" s="2">
        <v>7</v>
      </c>
      <c r="B9" s="2" t="s">
        <v>78</v>
      </c>
      <c r="C9" s="2">
        <v>1</v>
      </c>
      <c r="D9" s="61">
        <v>950</v>
      </c>
      <c r="E9" s="61">
        <f t="shared" si="0"/>
        <v>950</v>
      </c>
    </row>
    <row r="10" spans="1:5" s="12" customFormat="1" ht="15">
      <c r="A10" s="2">
        <v>8</v>
      </c>
      <c r="B10" s="2" t="s">
        <v>145</v>
      </c>
      <c r="C10" s="2">
        <v>2</v>
      </c>
      <c r="D10" s="61">
        <v>370</v>
      </c>
      <c r="E10" s="61">
        <f t="shared" si="0"/>
        <v>740</v>
      </c>
    </row>
    <row r="11" spans="1:5" s="12" customFormat="1" ht="15">
      <c r="A11" s="2">
        <v>9</v>
      </c>
      <c r="B11" s="2" t="s">
        <v>80</v>
      </c>
      <c r="C11" s="2">
        <v>6</v>
      </c>
      <c r="D11" s="61">
        <v>195</v>
      </c>
      <c r="E11" s="61">
        <f t="shared" si="0"/>
        <v>1170</v>
      </c>
    </row>
    <row r="12" spans="1:5" s="12" customFormat="1" ht="15">
      <c r="A12" s="2">
        <v>10</v>
      </c>
      <c r="B12" s="2" t="s">
        <v>82</v>
      </c>
      <c r="C12" s="2">
        <v>150</v>
      </c>
      <c r="D12" s="61">
        <v>0.65</v>
      </c>
      <c r="E12" s="61">
        <f t="shared" si="0"/>
        <v>97.5</v>
      </c>
    </row>
    <row r="13" spans="1:5" s="12" customFormat="1" ht="15">
      <c r="A13" s="2">
        <v>11</v>
      </c>
      <c r="B13" s="2" t="s">
        <v>83</v>
      </c>
      <c r="C13" s="2">
        <v>12</v>
      </c>
      <c r="D13" s="61">
        <v>4</v>
      </c>
      <c r="E13" s="61">
        <f t="shared" si="0"/>
        <v>48</v>
      </c>
    </row>
    <row r="14" spans="1:5" s="12" customFormat="1" ht="15">
      <c r="A14" s="2">
        <v>12</v>
      </c>
      <c r="B14" s="2" t="s">
        <v>84</v>
      </c>
      <c r="C14" s="2">
        <v>12</v>
      </c>
      <c r="D14" s="61">
        <v>0.2</v>
      </c>
      <c r="E14" s="61">
        <f t="shared" si="0"/>
        <v>2.4000000000000004</v>
      </c>
    </row>
    <row r="15" spans="1:5" s="12" customFormat="1" ht="15">
      <c r="A15" s="2">
        <v>13</v>
      </c>
      <c r="B15" s="2" t="s">
        <v>85</v>
      </c>
      <c r="C15" s="2">
        <v>7</v>
      </c>
      <c r="D15" s="61">
        <v>1.7</v>
      </c>
      <c r="E15" s="61">
        <f t="shared" si="0"/>
        <v>11.9</v>
      </c>
    </row>
    <row r="16" spans="1:5" s="12" customFormat="1" ht="15">
      <c r="A16" s="2">
        <v>14</v>
      </c>
      <c r="B16" s="2" t="s">
        <v>86</v>
      </c>
      <c r="C16" s="2">
        <v>5</v>
      </c>
      <c r="D16" s="61">
        <v>1.3</v>
      </c>
      <c r="E16" s="61">
        <f t="shared" si="0"/>
        <v>6.5</v>
      </c>
    </row>
    <row r="17" spans="1:5" s="12" customFormat="1" ht="15">
      <c r="A17" s="2">
        <v>15</v>
      </c>
      <c r="B17" s="2" t="s">
        <v>87</v>
      </c>
      <c r="C17" s="2">
        <v>1</v>
      </c>
      <c r="D17" s="61">
        <v>143</v>
      </c>
      <c r="E17" s="61">
        <f t="shared" si="0"/>
        <v>143</v>
      </c>
    </row>
    <row r="18" spans="1:5" s="12" customFormat="1" ht="15">
      <c r="A18" s="2">
        <v>16</v>
      </c>
      <c r="B18" s="2" t="s">
        <v>88</v>
      </c>
      <c r="C18" s="2">
        <v>4</v>
      </c>
      <c r="D18" s="61">
        <v>18</v>
      </c>
      <c r="E18" s="61">
        <f t="shared" si="0"/>
        <v>72</v>
      </c>
    </row>
    <row r="19" spans="1:5" s="12" customFormat="1" ht="15">
      <c r="A19" s="2">
        <v>17</v>
      </c>
      <c r="B19" s="2" t="s">
        <v>89</v>
      </c>
      <c r="C19" s="2">
        <v>1</v>
      </c>
      <c r="D19" s="61">
        <v>175</v>
      </c>
      <c r="E19" s="61">
        <f t="shared" si="0"/>
        <v>175</v>
      </c>
    </row>
    <row r="20" spans="1:5" s="12" customFormat="1" ht="15">
      <c r="A20" s="2">
        <v>18</v>
      </c>
      <c r="B20" s="2" t="s">
        <v>90</v>
      </c>
      <c r="C20" s="2">
        <v>4</v>
      </c>
      <c r="D20" s="61">
        <v>9</v>
      </c>
      <c r="E20" s="61">
        <f t="shared" si="0"/>
        <v>36</v>
      </c>
    </row>
    <row r="21" spans="1:5" s="12" customFormat="1" ht="15">
      <c r="A21" s="2">
        <v>19</v>
      </c>
      <c r="B21" s="13" t="s">
        <v>91</v>
      </c>
      <c r="C21" s="13">
        <v>1</v>
      </c>
      <c r="D21" s="75">
        <v>35</v>
      </c>
      <c r="E21" s="75">
        <f t="shared" si="0"/>
        <v>35</v>
      </c>
    </row>
    <row r="22" spans="1:5" s="12" customFormat="1" ht="15">
      <c r="A22" s="30">
        <v>20</v>
      </c>
      <c r="B22" s="2" t="s">
        <v>150</v>
      </c>
      <c r="C22" s="2">
        <v>2</v>
      </c>
      <c r="D22" s="61">
        <v>30</v>
      </c>
      <c r="E22" s="61">
        <f t="shared" si="0"/>
        <v>60</v>
      </c>
    </row>
    <row r="23" spans="1:5" ht="15">
      <c r="A23" s="30">
        <v>21</v>
      </c>
      <c r="B23" s="2" t="s">
        <v>151</v>
      </c>
      <c r="C23" s="1">
        <v>2</v>
      </c>
      <c r="D23" s="60">
        <v>35</v>
      </c>
      <c r="E23" s="60">
        <f t="shared" si="0"/>
        <v>70</v>
      </c>
    </row>
    <row r="24" spans="1:5" ht="15">
      <c r="A24" s="30">
        <v>22</v>
      </c>
      <c r="B24" s="2" t="s">
        <v>152</v>
      </c>
      <c r="C24" s="1">
        <v>1</v>
      </c>
      <c r="D24" s="60">
        <v>15</v>
      </c>
      <c r="E24" s="60">
        <f t="shared" si="0"/>
        <v>15</v>
      </c>
    </row>
    <row r="25" spans="1:5" ht="15">
      <c r="A25" s="30">
        <v>23</v>
      </c>
      <c r="B25" s="2" t="s">
        <v>153</v>
      </c>
      <c r="C25" s="1">
        <v>1</v>
      </c>
      <c r="D25" s="60">
        <v>15</v>
      </c>
      <c r="E25" s="60">
        <f t="shared" si="0"/>
        <v>15</v>
      </c>
    </row>
    <row r="26" spans="1:5" ht="15">
      <c r="A26" s="30">
        <v>24</v>
      </c>
      <c r="B26" s="2" t="s">
        <v>65</v>
      </c>
      <c r="C26" s="2">
        <v>14</v>
      </c>
      <c r="D26" s="61">
        <v>0.58</v>
      </c>
      <c r="E26" s="61">
        <f>D26*C26</f>
        <v>8.12</v>
      </c>
    </row>
    <row r="27" spans="1:5" ht="15">
      <c r="A27" s="30">
        <v>25</v>
      </c>
      <c r="B27" s="1" t="s">
        <v>67</v>
      </c>
      <c r="C27" s="1">
        <v>7</v>
      </c>
      <c r="D27" s="60">
        <v>0.58</v>
      </c>
      <c r="E27" s="60">
        <f>D27*C27</f>
        <v>4.06</v>
      </c>
    </row>
    <row r="28" spans="1:5" ht="15">
      <c r="A28" s="30">
        <v>26</v>
      </c>
      <c r="B28" s="1" t="s">
        <v>68</v>
      </c>
      <c r="C28" s="1">
        <v>7</v>
      </c>
      <c r="D28" s="60">
        <v>0.58</v>
      </c>
      <c r="E28" s="60">
        <f>D28*C28</f>
        <v>4.06</v>
      </c>
    </row>
    <row r="29" spans="1:5" ht="15">
      <c r="A29" s="30">
        <v>27</v>
      </c>
      <c r="B29" s="1" t="s">
        <v>71</v>
      </c>
      <c r="C29" s="1">
        <v>1</v>
      </c>
      <c r="D29" s="60">
        <v>50</v>
      </c>
      <c r="E29" s="60">
        <f>D29*C29</f>
        <v>50</v>
      </c>
    </row>
    <row r="30" spans="1:5" ht="15">
      <c r="A30" s="30">
        <v>28</v>
      </c>
      <c r="B30" s="1" t="s">
        <v>72</v>
      </c>
      <c r="C30" s="1">
        <v>14</v>
      </c>
      <c r="D30" s="60">
        <v>1</v>
      </c>
      <c r="E30" s="60">
        <f>D30*C30</f>
        <v>14</v>
      </c>
    </row>
    <row r="31" spans="1:5" ht="15">
      <c r="A31" s="30">
        <v>29</v>
      </c>
      <c r="B31" s="2" t="s">
        <v>70</v>
      </c>
      <c r="C31" s="2">
        <v>1</v>
      </c>
      <c r="D31" s="61">
        <v>100</v>
      </c>
      <c r="E31" s="61">
        <f>D31*C31</f>
        <v>100</v>
      </c>
    </row>
    <row r="32" spans="1:5" ht="15">
      <c r="A32" s="30">
        <v>30</v>
      </c>
      <c r="B32" s="2" t="s">
        <v>146</v>
      </c>
      <c r="C32" s="2">
        <v>1</v>
      </c>
      <c r="D32" s="61">
        <v>600</v>
      </c>
      <c r="E32" s="61">
        <f>D32*C32</f>
        <v>600</v>
      </c>
    </row>
    <row r="33" spans="1:5" ht="15">
      <c r="A33" s="30">
        <v>31</v>
      </c>
      <c r="B33" s="2" t="s">
        <v>147</v>
      </c>
      <c r="C33" s="2">
        <v>4</v>
      </c>
      <c r="D33" s="61">
        <v>70</v>
      </c>
      <c r="E33" s="61">
        <f>D33*C33</f>
        <v>280</v>
      </c>
    </row>
    <row r="34" spans="1:5" ht="15">
      <c r="A34" s="30">
        <v>32</v>
      </c>
      <c r="B34" s="2" t="s">
        <v>148</v>
      </c>
      <c r="C34" s="2">
        <v>1</v>
      </c>
      <c r="D34" s="61">
        <v>285.8</v>
      </c>
      <c r="E34" s="61">
        <f>D34*C34</f>
        <v>285.8</v>
      </c>
    </row>
    <row r="35" spans="1:5" ht="15">
      <c r="A35" s="30">
        <v>33</v>
      </c>
      <c r="B35" s="2" t="s">
        <v>144</v>
      </c>
      <c r="C35" s="2">
        <v>1</v>
      </c>
      <c r="D35" s="61">
        <v>400</v>
      </c>
      <c r="E35" s="60">
        <f>D35*C35</f>
        <v>400</v>
      </c>
    </row>
    <row r="36" spans="1:5" ht="15">
      <c r="A36" s="1"/>
      <c r="B36" s="1"/>
      <c r="C36" s="1"/>
      <c r="D36" s="1" t="s">
        <v>79</v>
      </c>
      <c r="E36" s="60">
        <f>SUM(E4:E35)</f>
        <v>16736.339999999997</v>
      </c>
    </row>
    <row r="37" spans="1:5" ht="15">
      <c r="A37" s="11"/>
      <c r="B37" s="45"/>
      <c r="C37" s="11"/>
      <c r="D37" s="11"/>
      <c r="E37" s="11"/>
    </row>
    <row r="38" spans="1:5" ht="15">
      <c r="A38" s="11"/>
      <c r="B38" s="45"/>
      <c r="C38" s="45"/>
      <c r="D38" s="11"/>
      <c r="E38" s="11"/>
    </row>
    <row r="39" spans="1:4" ht="15">
      <c r="A39" s="11"/>
      <c r="B39" s="45"/>
      <c r="C39" s="11"/>
      <c r="D39" s="11"/>
    </row>
    <row r="40" spans="1:4" ht="15">
      <c r="A40" s="11"/>
      <c r="B40" s="45"/>
      <c r="C40" s="11"/>
      <c r="D40" s="11"/>
    </row>
    <row r="41" spans="1:4" ht="15">
      <c r="A41" s="11"/>
      <c r="B41" s="45"/>
      <c r="C41" s="11"/>
      <c r="D41" s="11"/>
    </row>
    <row r="42" spans="1:4" ht="15">
      <c r="A42" s="11"/>
      <c r="B42" s="11"/>
      <c r="C42" s="11"/>
      <c r="D42" s="11"/>
    </row>
    <row r="43" spans="1:4" ht="15">
      <c r="A43" s="11"/>
      <c r="B43" s="11"/>
      <c r="C43" s="11"/>
      <c r="D43" s="11"/>
    </row>
    <row r="44" spans="1:4" ht="15">
      <c r="A44" s="11"/>
      <c r="B44" s="11"/>
      <c r="C44" s="11"/>
      <c r="D44" s="11"/>
    </row>
    <row r="48" ht="15">
      <c r="E48" s="45"/>
    </row>
    <row r="49" ht="15">
      <c r="E49" s="45"/>
    </row>
    <row r="50" ht="15">
      <c r="E50" s="45"/>
    </row>
    <row r="51" ht="15">
      <c r="E51" s="45"/>
    </row>
    <row r="52" ht="15">
      <c r="E52" s="45"/>
    </row>
    <row r="53" ht="15">
      <c r="E53" s="45"/>
    </row>
    <row r="54" ht="15">
      <c r="E54" s="45"/>
    </row>
    <row r="55" ht="15">
      <c r="E55" s="45"/>
    </row>
    <row r="56" ht="15">
      <c r="E56" s="45"/>
    </row>
  </sheetData>
  <sheetProtection/>
  <mergeCells count="1">
    <mergeCell ref="A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35.8515625" style="0" customWidth="1"/>
  </cols>
  <sheetData>
    <row r="1" spans="1:2" ht="15">
      <c r="A1" s="11" t="s">
        <v>33</v>
      </c>
      <c r="B1" s="11"/>
    </row>
    <row r="2" spans="1:4" ht="15">
      <c r="A2" s="11" t="s">
        <v>1</v>
      </c>
      <c r="B2" s="11" t="s">
        <v>34</v>
      </c>
      <c r="C2" t="s">
        <v>35</v>
      </c>
      <c r="D2" t="s">
        <v>38</v>
      </c>
    </row>
    <row r="3" spans="1:5" ht="15">
      <c r="A3" s="11" t="s">
        <v>40</v>
      </c>
      <c r="B3" s="11">
        <v>860</v>
      </c>
      <c r="C3">
        <v>2</v>
      </c>
      <c r="D3">
        <f aca="true" t="shared" si="0" ref="D3:D9">B3*C3</f>
        <v>1720</v>
      </c>
      <c r="E3" t="s">
        <v>43</v>
      </c>
    </row>
    <row r="4" spans="1:4" ht="15">
      <c r="A4" s="45" t="s">
        <v>36</v>
      </c>
      <c r="B4">
        <v>176</v>
      </c>
      <c r="C4">
        <v>2</v>
      </c>
      <c r="D4">
        <f t="shared" si="0"/>
        <v>352</v>
      </c>
    </row>
    <row r="5" spans="1:4" ht="15">
      <c r="A5" s="45" t="s">
        <v>37</v>
      </c>
      <c r="B5">
        <v>120</v>
      </c>
      <c r="C5">
        <v>2</v>
      </c>
      <c r="D5">
        <f t="shared" si="0"/>
        <v>240</v>
      </c>
    </row>
    <row r="6" spans="1:4" ht="15">
      <c r="A6" s="45" t="s">
        <v>39</v>
      </c>
      <c r="B6">
        <v>1100</v>
      </c>
      <c r="C6">
        <v>1</v>
      </c>
      <c r="D6">
        <f t="shared" si="0"/>
        <v>1100</v>
      </c>
    </row>
    <row r="7" spans="1:5" ht="15">
      <c r="A7" s="45" t="s">
        <v>45</v>
      </c>
      <c r="B7">
        <v>290</v>
      </c>
      <c r="C7">
        <v>1</v>
      </c>
      <c r="D7">
        <f t="shared" si="0"/>
        <v>290</v>
      </c>
      <c r="E7" t="s">
        <v>42</v>
      </c>
    </row>
    <row r="8" spans="1:4" ht="15">
      <c r="A8" s="45" t="s">
        <v>44</v>
      </c>
      <c r="B8">
        <v>200</v>
      </c>
      <c r="C8">
        <v>1</v>
      </c>
      <c r="D8">
        <f t="shared" si="0"/>
        <v>200</v>
      </c>
    </row>
    <row r="9" spans="1:4" ht="15">
      <c r="A9" s="45" t="s">
        <v>47</v>
      </c>
      <c r="B9">
        <v>46</v>
      </c>
      <c r="C9">
        <v>6</v>
      </c>
      <c r="D9">
        <f t="shared" si="0"/>
        <v>276</v>
      </c>
    </row>
    <row r="11" spans="1:4" ht="15">
      <c r="A11" t="s">
        <v>41</v>
      </c>
      <c r="D11">
        <f>SUM(D3:D9)</f>
        <v>4178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1" sqref="A1:H70"/>
    </sheetView>
  </sheetViews>
  <sheetFormatPr defaultColWidth="9.140625" defaultRowHeight="15"/>
  <sheetData>
    <row r="1" spans="1:8" ht="15">
      <c r="A1" s="1">
        <v>1</v>
      </c>
      <c r="B1" s="1">
        <v>1800</v>
      </c>
      <c r="C1" s="1">
        <v>2001</v>
      </c>
      <c r="D1" s="1" t="s">
        <v>24</v>
      </c>
      <c r="E1" s="1" t="s">
        <v>4</v>
      </c>
      <c r="F1" s="1" t="s">
        <v>23</v>
      </c>
      <c r="G1" s="1">
        <v>0</v>
      </c>
      <c r="H1" s="1"/>
    </row>
    <row r="2" spans="1:8" ht="15">
      <c r="A2" s="1">
        <v>2</v>
      </c>
      <c r="B2" s="1">
        <v>1800</v>
      </c>
      <c r="C2" s="1">
        <v>2001</v>
      </c>
      <c r="D2" s="1" t="s">
        <v>25</v>
      </c>
      <c r="E2" s="1" t="s">
        <v>5</v>
      </c>
      <c r="F2" s="1" t="s">
        <v>23</v>
      </c>
      <c r="G2" s="1">
        <v>0</v>
      </c>
      <c r="H2" s="1"/>
    </row>
    <row r="3" spans="1:8" ht="15">
      <c r="A3" s="1">
        <v>3</v>
      </c>
      <c r="B3" s="1">
        <v>1800</v>
      </c>
      <c r="C3" s="28">
        <v>260</v>
      </c>
      <c r="D3" s="1" t="s">
        <v>2</v>
      </c>
      <c r="E3" s="1" t="s">
        <v>6</v>
      </c>
      <c r="F3" s="1" t="s">
        <v>26</v>
      </c>
      <c r="G3" s="1">
        <f>C3*2</f>
        <v>520</v>
      </c>
      <c r="H3" s="1" t="s">
        <v>32</v>
      </c>
    </row>
    <row r="4" spans="1:8" ht="15">
      <c r="A4" s="1">
        <v>4</v>
      </c>
      <c r="B4" s="1">
        <v>1800</v>
      </c>
      <c r="C4" s="28">
        <v>260</v>
      </c>
      <c r="D4" s="1" t="s">
        <v>2</v>
      </c>
      <c r="E4" s="1" t="s">
        <v>6</v>
      </c>
      <c r="F4" s="1" t="s">
        <v>26</v>
      </c>
      <c r="G4" s="1">
        <f>C4*2</f>
        <v>520</v>
      </c>
      <c r="H4" s="1" t="s">
        <v>32</v>
      </c>
    </row>
    <row r="5" spans="1:8" ht="15">
      <c r="A5" s="1">
        <v>5</v>
      </c>
      <c r="B5" s="1">
        <v>1800</v>
      </c>
      <c r="C5" s="28">
        <v>260</v>
      </c>
      <c r="D5" s="1" t="s">
        <v>2</v>
      </c>
      <c r="E5" s="1" t="s">
        <v>6</v>
      </c>
      <c r="F5" s="1" t="s">
        <v>26</v>
      </c>
      <c r="G5" s="1">
        <f>C5*2</f>
        <v>520</v>
      </c>
      <c r="H5" s="1" t="s">
        <v>32</v>
      </c>
    </row>
    <row r="6" spans="1:8" ht="15">
      <c r="A6" s="1">
        <v>6</v>
      </c>
      <c r="B6" s="1">
        <v>1800</v>
      </c>
      <c r="C6" s="28">
        <v>260</v>
      </c>
      <c r="D6" s="1" t="s">
        <v>2</v>
      </c>
      <c r="E6" s="1" t="s">
        <v>6</v>
      </c>
      <c r="F6" s="1" t="s">
        <v>26</v>
      </c>
      <c r="G6" s="1">
        <f>C6*2</f>
        <v>520</v>
      </c>
      <c r="H6" s="1" t="s">
        <v>32</v>
      </c>
    </row>
    <row r="7" spans="1:8" ht="15">
      <c r="A7" s="1">
        <v>7</v>
      </c>
      <c r="B7" s="1">
        <v>635</v>
      </c>
      <c r="C7" s="1">
        <v>260</v>
      </c>
      <c r="D7" s="1" t="s">
        <v>2</v>
      </c>
      <c r="E7" s="1" t="s">
        <v>6</v>
      </c>
      <c r="F7" s="1" t="s">
        <v>23</v>
      </c>
      <c r="G7" s="1">
        <v>0</v>
      </c>
      <c r="H7" s="1" t="s">
        <v>15</v>
      </c>
    </row>
    <row r="8" spans="1:8" ht="15">
      <c r="A8" s="1">
        <v>8</v>
      </c>
      <c r="B8" s="1">
        <v>635</v>
      </c>
      <c r="C8" s="1">
        <v>260</v>
      </c>
      <c r="D8" s="1" t="s">
        <v>2</v>
      </c>
      <c r="E8" s="1" t="s">
        <v>6</v>
      </c>
      <c r="F8" s="1" t="s">
        <v>23</v>
      </c>
      <c r="G8" s="1">
        <v>0</v>
      </c>
      <c r="H8" s="1" t="s">
        <v>15</v>
      </c>
    </row>
    <row r="9" spans="1:8" ht="15">
      <c r="A9" s="1">
        <v>9</v>
      </c>
      <c r="B9" s="1">
        <v>667</v>
      </c>
      <c r="C9" s="1">
        <v>260</v>
      </c>
      <c r="D9" s="1" t="s">
        <v>2</v>
      </c>
      <c r="E9" s="1" t="s">
        <v>6</v>
      </c>
      <c r="F9" s="1" t="s">
        <v>23</v>
      </c>
      <c r="G9" s="1">
        <v>0</v>
      </c>
      <c r="H9" s="1" t="s">
        <v>15</v>
      </c>
    </row>
    <row r="10" spans="1:8" ht="15">
      <c r="A10" s="1">
        <v>10</v>
      </c>
      <c r="B10" s="1">
        <v>667</v>
      </c>
      <c r="C10" s="1">
        <v>260</v>
      </c>
      <c r="D10" s="1" t="s">
        <v>2</v>
      </c>
      <c r="E10" s="1" t="s">
        <v>6</v>
      </c>
      <c r="F10" s="1" t="s">
        <v>23</v>
      </c>
      <c r="G10" s="1">
        <v>0</v>
      </c>
      <c r="H10" s="1" t="s">
        <v>15</v>
      </c>
    </row>
    <row r="11" spans="1:8" ht="15">
      <c r="A11" s="1">
        <v>11</v>
      </c>
      <c r="B11" s="1">
        <v>635</v>
      </c>
      <c r="C11" s="1">
        <v>260</v>
      </c>
      <c r="D11" s="1" t="s">
        <v>2</v>
      </c>
      <c r="E11" s="1" t="s">
        <v>6</v>
      </c>
      <c r="F11" s="1" t="s">
        <v>23</v>
      </c>
      <c r="G11" s="1">
        <v>0</v>
      </c>
      <c r="H11" s="1" t="s">
        <v>15</v>
      </c>
    </row>
    <row r="12" spans="1:8" ht="15">
      <c r="A12" s="1">
        <v>12</v>
      </c>
      <c r="B12" s="1">
        <v>635</v>
      </c>
      <c r="C12" s="1">
        <v>260</v>
      </c>
      <c r="D12" s="1" t="s">
        <v>2</v>
      </c>
      <c r="E12" s="1" t="s">
        <v>6</v>
      </c>
      <c r="F12" s="1" t="s">
        <v>23</v>
      </c>
      <c r="G12" s="1">
        <v>0</v>
      </c>
      <c r="H12" s="1" t="s">
        <v>15</v>
      </c>
    </row>
    <row r="13" spans="1:8" ht="15">
      <c r="A13" s="1">
        <v>13</v>
      </c>
      <c r="B13" s="1">
        <v>50</v>
      </c>
      <c r="C13" s="1">
        <v>50</v>
      </c>
      <c r="D13" s="1" t="s">
        <v>8</v>
      </c>
      <c r="E13" s="1" t="s">
        <v>5</v>
      </c>
      <c r="F13" s="1" t="s">
        <v>23</v>
      </c>
      <c r="G13" s="1">
        <v>0</v>
      </c>
      <c r="H13" s="1"/>
    </row>
    <row r="14" spans="1:8" ht="15">
      <c r="A14" s="1">
        <v>14</v>
      </c>
      <c r="B14" s="1">
        <v>1800</v>
      </c>
      <c r="C14" s="1">
        <v>2000</v>
      </c>
      <c r="D14" s="1" t="s">
        <v>9</v>
      </c>
      <c r="E14" s="1" t="s">
        <v>10</v>
      </c>
      <c r="F14" s="1" t="s">
        <v>23</v>
      </c>
      <c r="G14" s="1">
        <v>0</v>
      </c>
      <c r="H14" s="1"/>
    </row>
    <row r="15" spans="1:8" ht="15">
      <c r="A15" s="1">
        <v>15</v>
      </c>
      <c r="B15" s="28">
        <v>1832</v>
      </c>
      <c r="C15" s="28">
        <v>320</v>
      </c>
      <c r="D15" s="1" t="s">
        <v>7</v>
      </c>
      <c r="E15" s="1" t="s">
        <v>6</v>
      </c>
      <c r="F15" s="2" t="s">
        <v>22</v>
      </c>
      <c r="G15" s="1">
        <f>B15*2+C15*2</f>
        <v>4304</v>
      </c>
      <c r="H15" s="1"/>
    </row>
    <row r="16" spans="1:8" ht="15">
      <c r="A16" s="1">
        <v>16</v>
      </c>
      <c r="B16" s="28">
        <v>1832</v>
      </c>
      <c r="C16" s="28">
        <v>700</v>
      </c>
      <c r="D16" s="1" t="s">
        <v>11</v>
      </c>
      <c r="E16" s="1" t="s">
        <v>6</v>
      </c>
      <c r="F16" s="2" t="s">
        <v>22</v>
      </c>
      <c r="G16" s="1">
        <f>B16*2+C16*2</f>
        <v>5064</v>
      </c>
      <c r="H16" s="1"/>
    </row>
    <row r="17" spans="1:8" ht="15">
      <c r="A17" s="1">
        <v>17</v>
      </c>
      <c r="B17" s="28">
        <v>2001</v>
      </c>
      <c r="C17" s="1">
        <v>100</v>
      </c>
      <c r="D17" s="1" t="s">
        <v>12</v>
      </c>
      <c r="E17" s="1" t="s">
        <v>6</v>
      </c>
      <c r="F17" s="1" t="s">
        <v>27</v>
      </c>
      <c r="G17" s="1">
        <f>B17*2</f>
        <v>4002</v>
      </c>
      <c r="H17" s="1"/>
    </row>
    <row r="18" spans="1:8" ht="15">
      <c r="A18" s="1">
        <v>18</v>
      </c>
      <c r="B18" s="28">
        <v>2001</v>
      </c>
      <c r="C18" s="1">
        <v>100</v>
      </c>
      <c r="D18" s="1" t="s">
        <v>12</v>
      </c>
      <c r="E18" s="1" t="s">
        <v>6</v>
      </c>
      <c r="F18" s="1" t="s">
        <v>27</v>
      </c>
      <c r="G18" s="1">
        <f>B18*2</f>
        <v>4002</v>
      </c>
      <c r="H18" s="1"/>
    </row>
    <row r="19" spans="1:8" ht="15">
      <c r="A19" s="1">
        <v>19</v>
      </c>
      <c r="B19" s="28">
        <v>2001</v>
      </c>
      <c r="C19" s="1">
        <v>50</v>
      </c>
      <c r="D19" s="1" t="s">
        <v>13</v>
      </c>
      <c r="E19" s="1" t="s">
        <v>6</v>
      </c>
      <c r="F19" s="1" t="s">
        <v>27</v>
      </c>
      <c r="G19" s="1">
        <f>B19*2</f>
        <v>4002</v>
      </c>
      <c r="H19" s="1"/>
    </row>
    <row r="20" spans="1:8" ht="15">
      <c r="A20" s="1">
        <v>20</v>
      </c>
      <c r="B20" s="28">
        <v>2001</v>
      </c>
      <c r="C20" s="1">
        <v>50</v>
      </c>
      <c r="D20" s="1" t="s">
        <v>13</v>
      </c>
      <c r="E20" s="1" t="s">
        <v>6</v>
      </c>
      <c r="F20" s="1" t="s">
        <v>27</v>
      </c>
      <c r="G20" s="1">
        <f>B20*2</f>
        <v>4002</v>
      </c>
      <c r="H20" s="1"/>
    </row>
    <row r="21" spans="1:8" ht="15">
      <c r="A21" s="1">
        <v>21</v>
      </c>
      <c r="B21" s="1">
        <v>510</v>
      </c>
      <c r="C21" s="28">
        <v>260</v>
      </c>
      <c r="D21" s="1" t="s">
        <v>14</v>
      </c>
      <c r="E21" s="1" t="s">
        <v>6</v>
      </c>
      <c r="F21" s="1" t="s">
        <v>28</v>
      </c>
      <c r="G21" s="1">
        <f>C21</f>
        <v>260</v>
      </c>
      <c r="H21" s="1"/>
    </row>
    <row r="22" spans="1:8" ht="15">
      <c r="A22" s="1">
        <v>22</v>
      </c>
      <c r="B22" s="1">
        <v>510</v>
      </c>
      <c r="C22" s="28">
        <v>260</v>
      </c>
      <c r="D22" s="1" t="s">
        <v>14</v>
      </c>
      <c r="E22" s="1" t="s">
        <v>6</v>
      </c>
      <c r="F22" s="1" t="s">
        <v>28</v>
      </c>
      <c r="G22" s="1">
        <f>C22</f>
        <v>260</v>
      </c>
      <c r="H22" s="1"/>
    </row>
    <row r="23" spans="1:8" ht="15">
      <c r="A23" s="1">
        <v>23</v>
      </c>
      <c r="B23" s="1">
        <v>510</v>
      </c>
      <c r="C23" s="28">
        <v>260</v>
      </c>
      <c r="D23" s="1" t="s">
        <v>14</v>
      </c>
      <c r="E23" s="1" t="s">
        <v>6</v>
      </c>
      <c r="F23" s="1" t="s">
        <v>28</v>
      </c>
      <c r="G23" s="1">
        <f>C23</f>
        <v>260</v>
      </c>
      <c r="H23" s="1"/>
    </row>
    <row r="24" spans="1:8" ht="15">
      <c r="A24" s="1">
        <v>24</v>
      </c>
      <c r="B24" s="1">
        <v>510</v>
      </c>
      <c r="C24" s="28">
        <v>260</v>
      </c>
      <c r="D24" s="1" t="s">
        <v>14</v>
      </c>
      <c r="E24" s="1" t="s">
        <v>6</v>
      </c>
      <c r="F24" s="1" t="s">
        <v>28</v>
      </c>
      <c r="G24" s="1">
        <f>C24</f>
        <v>260</v>
      </c>
      <c r="H24" s="1"/>
    </row>
    <row r="25" spans="1:8" ht="15">
      <c r="A25" s="2">
        <v>25</v>
      </c>
      <c r="B25" s="28">
        <v>500</v>
      </c>
      <c r="C25" s="28">
        <v>95</v>
      </c>
      <c r="D25" s="2" t="s">
        <v>16</v>
      </c>
      <c r="E25" s="2" t="s">
        <v>6</v>
      </c>
      <c r="F25" s="1" t="s">
        <v>20</v>
      </c>
      <c r="G25" s="2">
        <f>B25+C25</f>
        <v>595</v>
      </c>
      <c r="H25" s="2"/>
    </row>
    <row r="26" spans="1:8" ht="15">
      <c r="A26" s="2">
        <v>26</v>
      </c>
      <c r="B26" s="28">
        <v>500</v>
      </c>
      <c r="C26" s="28">
        <v>95</v>
      </c>
      <c r="D26" s="2" t="s">
        <v>16</v>
      </c>
      <c r="E26" s="2" t="s">
        <v>6</v>
      </c>
      <c r="F26" s="1" t="s">
        <v>20</v>
      </c>
      <c r="G26" s="2">
        <f>B26+C26</f>
        <v>595</v>
      </c>
      <c r="H26" s="2"/>
    </row>
    <row r="27" spans="1:8" ht="15">
      <c r="A27" s="2">
        <v>27</v>
      </c>
      <c r="B27" s="28">
        <v>579</v>
      </c>
      <c r="C27" s="2">
        <v>95</v>
      </c>
      <c r="D27" s="2" t="s">
        <v>17</v>
      </c>
      <c r="E27" s="2" t="s">
        <v>6</v>
      </c>
      <c r="F27" s="2" t="s">
        <v>21</v>
      </c>
      <c r="G27" s="2">
        <f>B27</f>
        <v>579</v>
      </c>
      <c r="H27" s="2"/>
    </row>
    <row r="28" spans="1:8" ht="15">
      <c r="A28" s="2">
        <v>28</v>
      </c>
      <c r="B28" s="28">
        <v>579</v>
      </c>
      <c r="C28" s="2">
        <v>95</v>
      </c>
      <c r="D28" s="2" t="s">
        <v>17</v>
      </c>
      <c r="E28" s="2" t="s">
        <v>6</v>
      </c>
      <c r="F28" s="2" t="s">
        <v>21</v>
      </c>
      <c r="G28" s="2">
        <f>B28</f>
        <v>579</v>
      </c>
      <c r="H28" s="2"/>
    </row>
    <row r="29" spans="1:8" ht="15">
      <c r="A29" s="2">
        <v>29</v>
      </c>
      <c r="B29" s="28">
        <v>665</v>
      </c>
      <c r="C29" s="28">
        <v>166</v>
      </c>
      <c r="D29" s="2" t="s">
        <v>19</v>
      </c>
      <c r="E29" s="2" t="s">
        <v>6</v>
      </c>
      <c r="F29" s="2" t="s">
        <v>22</v>
      </c>
      <c r="G29" s="2">
        <f>B29*2+C29*2</f>
        <v>1662</v>
      </c>
      <c r="H29" s="2"/>
    </row>
    <row r="30" spans="1:8" ht="15">
      <c r="A30" s="2">
        <v>30</v>
      </c>
      <c r="B30" s="2">
        <v>500</v>
      </c>
      <c r="C30" s="2">
        <v>611</v>
      </c>
      <c r="D30" s="2" t="s">
        <v>18</v>
      </c>
      <c r="E30" s="2" t="s">
        <v>5</v>
      </c>
      <c r="F30" s="2" t="s">
        <v>23</v>
      </c>
      <c r="G30" s="2">
        <v>0</v>
      </c>
      <c r="H30" s="2"/>
    </row>
    <row r="31" spans="1:8" ht="15">
      <c r="A31" s="17">
        <v>31</v>
      </c>
      <c r="B31" s="17">
        <v>500</v>
      </c>
      <c r="C31" s="17">
        <v>95</v>
      </c>
      <c r="D31" s="17" t="s">
        <v>16</v>
      </c>
      <c r="E31" s="17" t="s">
        <v>6</v>
      </c>
      <c r="F31" s="1" t="s">
        <v>20</v>
      </c>
      <c r="G31" s="2">
        <f>B31+C31</f>
        <v>595</v>
      </c>
      <c r="H31" s="1"/>
    </row>
    <row r="32" spans="1:8" ht="15">
      <c r="A32" s="17">
        <v>32</v>
      </c>
      <c r="B32" s="17">
        <v>500</v>
      </c>
      <c r="C32" s="17">
        <v>95</v>
      </c>
      <c r="D32" s="17" t="s">
        <v>16</v>
      </c>
      <c r="E32" s="17" t="s">
        <v>6</v>
      </c>
      <c r="F32" s="1" t="s">
        <v>20</v>
      </c>
      <c r="G32" s="2">
        <f>B32+C32</f>
        <v>595</v>
      </c>
      <c r="H32" s="1"/>
    </row>
    <row r="33" spans="1:8" ht="15">
      <c r="A33" s="17">
        <v>33</v>
      </c>
      <c r="B33" s="17">
        <v>579</v>
      </c>
      <c r="C33" s="17">
        <v>95</v>
      </c>
      <c r="D33" s="17" t="s">
        <v>17</v>
      </c>
      <c r="E33" s="17" t="s">
        <v>6</v>
      </c>
      <c r="F33" s="1" t="s">
        <v>21</v>
      </c>
      <c r="G33" s="2">
        <f>B33</f>
        <v>579</v>
      </c>
      <c r="H33" s="1"/>
    </row>
    <row r="34" spans="1:8" ht="15">
      <c r="A34" s="17">
        <v>34</v>
      </c>
      <c r="B34" s="17">
        <v>579</v>
      </c>
      <c r="C34" s="17">
        <v>95</v>
      </c>
      <c r="D34" s="17" t="s">
        <v>17</v>
      </c>
      <c r="E34" s="17" t="s">
        <v>6</v>
      </c>
      <c r="F34" s="1" t="s">
        <v>21</v>
      </c>
      <c r="G34" s="2">
        <f>B34</f>
        <v>579</v>
      </c>
      <c r="H34" s="1"/>
    </row>
    <row r="35" spans="1:8" ht="15">
      <c r="A35" s="17">
        <v>35</v>
      </c>
      <c r="B35" s="17">
        <v>665</v>
      </c>
      <c r="C35" s="17">
        <v>166</v>
      </c>
      <c r="D35" s="17" t="s">
        <v>19</v>
      </c>
      <c r="E35" s="17" t="s">
        <v>6</v>
      </c>
      <c r="F35" s="1" t="s">
        <v>22</v>
      </c>
      <c r="G35" s="2">
        <f>B35*2+C35*2</f>
        <v>1662</v>
      </c>
      <c r="H35" s="1"/>
    </row>
    <row r="36" spans="1:8" ht="15">
      <c r="A36" s="17">
        <v>36</v>
      </c>
      <c r="B36" s="17">
        <v>500</v>
      </c>
      <c r="C36" s="17">
        <v>611</v>
      </c>
      <c r="D36" s="17" t="s">
        <v>18</v>
      </c>
      <c r="E36" s="17" t="s">
        <v>5</v>
      </c>
      <c r="F36" s="1" t="s">
        <v>23</v>
      </c>
      <c r="G36" s="2">
        <v>0</v>
      </c>
      <c r="H36" s="1"/>
    </row>
    <row r="37" spans="1:8" ht="15">
      <c r="A37" s="2">
        <v>37</v>
      </c>
      <c r="B37" s="2">
        <v>500</v>
      </c>
      <c r="C37" s="2">
        <v>95</v>
      </c>
      <c r="D37" s="2" t="s">
        <v>16</v>
      </c>
      <c r="E37" s="2" t="s">
        <v>6</v>
      </c>
      <c r="F37" s="1" t="s">
        <v>20</v>
      </c>
      <c r="G37" s="2">
        <f>B37+C37</f>
        <v>595</v>
      </c>
      <c r="H37" s="1"/>
    </row>
    <row r="38" spans="1:8" ht="15">
      <c r="A38" s="2">
        <v>38</v>
      </c>
      <c r="B38" s="2">
        <v>500</v>
      </c>
      <c r="C38" s="2">
        <v>95</v>
      </c>
      <c r="D38" s="2" t="s">
        <v>16</v>
      </c>
      <c r="E38" s="2" t="s">
        <v>6</v>
      </c>
      <c r="F38" s="1" t="s">
        <v>20</v>
      </c>
      <c r="G38" s="2">
        <f>B38+C38</f>
        <v>595</v>
      </c>
      <c r="H38" s="1"/>
    </row>
    <row r="39" spans="1:8" ht="15">
      <c r="A39" s="2">
        <v>39</v>
      </c>
      <c r="B39" s="2">
        <v>579</v>
      </c>
      <c r="C39" s="2">
        <v>95</v>
      </c>
      <c r="D39" s="2" t="s">
        <v>17</v>
      </c>
      <c r="E39" s="2" t="s">
        <v>6</v>
      </c>
      <c r="F39" s="1" t="s">
        <v>21</v>
      </c>
      <c r="G39" s="2">
        <f>B39</f>
        <v>579</v>
      </c>
      <c r="H39" s="1"/>
    </row>
    <row r="40" spans="1:8" ht="15">
      <c r="A40" s="2">
        <v>40</v>
      </c>
      <c r="B40" s="2">
        <v>579</v>
      </c>
      <c r="C40" s="2">
        <v>95</v>
      </c>
      <c r="D40" s="2" t="s">
        <v>17</v>
      </c>
      <c r="E40" s="2" t="s">
        <v>6</v>
      </c>
      <c r="F40" s="1" t="s">
        <v>21</v>
      </c>
      <c r="G40" s="2">
        <f>B40</f>
        <v>579</v>
      </c>
      <c r="H40" s="1"/>
    </row>
    <row r="41" spans="1:8" ht="15">
      <c r="A41" s="2">
        <v>41</v>
      </c>
      <c r="B41" s="2">
        <v>665</v>
      </c>
      <c r="C41" s="2">
        <v>166</v>
      </c>
      <c r="D41" s="2" t="s">
        <v>19</v>
      </c>
      <c r="E41" s="2" t="s">
        <v>6</v>
      </c>
      <c r="F41" s="1" t="s">
        <v>22</v>
      </c>
      <c r="G41" s="2">
        <f>B41*2+C41*2</f>
        <v>1662</v>
      </c>
      <c r="H41" s="1"/>
    </row>
    <row r="42" spans="1:8" ht="15">
      <c r="A42" s="2">
        <v>42</v>
      </c>
      <c r="B42" s="2">
        <v>500</v>
      </c>
      <c r="C42" s="2">
        <v>611</v>
      </c>
      <c r="D42" s="2" t="s">
        <v>18</v>
      </c>
      <c r="E42" s="2" t="s">
        <v>5</v>
      </c>
      <c r="F42" s="1" t="s">
        <v>23</v>
      </c>
      <c r="G42" s="2">
        <v>0</v>
      </c>
      <c r="H42" s="1"/>
    </row>
    <row r="43" spans="1:8" ht="15">
      <c r="A43" s="17">
        <v>43</v>
      </c>
      <c r="B43" s="17">
        <v>500</v>
      </c>
      <c r="C43" s="17">
        <v>95</v>
      </c>
      <c r="D43" s="17" t="s">
        <v>16</v>
      </c>
      <c r="E43" s="17" t="s">
        <v>6</v>
      </c>
      <c r="F43" s="1" t="s">
        <v>20</v>
      </c>
      <c r="G43" s="2">
        <f>B43+C43</f>
        <v>595</v>
      </c>
      <c r="H43" s="1"/>
    </row>
    <row r="44" spans="1:8" ht="15">
      <c r="A44" s="17">
        <v>44</v>
      </c>
      <c r="B44" s="17">
        <v>500</v>
      </c>
      <c r="C44" s="17">
        <v>95</v>
      </c>
      <c r="D44" s="17" t="s">
        <v>16</v>
      </c>
      <c r="E44" s="17" t="s">
        <v>6</v>
      </c>
      <c r="F44" s="1" t="s">
        <v>20</v>
      </c>
      <c r="G44" s="2">
        <f>B44+C44</f>
        <v>595</v>
      </c>
      <c r="H44" s="1"/>
    </row>
    <row r="45" spans="1:8" ht="15">
      <c r="A45" s="17">
        <v>45</v>
      </c>
      <c r="B45" s="17">
        <v>579</v>
      </c>
      <c r="C45" s="17">
        <v>95</v>
      </c>
      <c r="D45" s="17" t="s">
        <v>17</v>
      </c>
      <c r="E45" s="17" t="s">
        <v>6</v>
      </c>
      <c r="F45" s="1" t="s">
        <v>21</v>
      </c>
      <c r="G45" s="2">
        <f>B45</f>
        <v>579</v>
      </c>
      <c r="H45" s="1"/>
    </row>
    <row r="46" spans="1:8" ht="15">
      <c r="A46" s="17">
        <v>46</v>
      </c>
      <c r="B46" s="17">
        <v>579</v>
      </c>
      <c r="C46" s="17">
        <v>95</v>
      </c>
      <c r="D46" s="17" t="s">
        <v>17</v>
      </c>
      <c r="E46" s="17" t="s">
        <v>6</v>
      </c>
      <c r="F46" s="1" t="s">
        <v>21</v>
      </c>
      <c r="G46" s="2">
        <f>B46</f>
        <v>579</v>
      </c>
      <c r="H46" s="1"/>
    </row>
    <row r="47" spans="1:8" ht="15">
      <c r="A47" s="16">
        <v>47</v>
      </c>
      <c r="B47" s="17">
        <v>665</v>
      </c>
      <c r="C47" s="17">
        <v>166</v>
      </c>
      <c r="D47" s="17" t="s">
        <v>19</v>
      </c>
      <c r="E47" s="32" t="s">
        <v>6</v>
      </c>
      <c r="F47" s="1" t="s">
        <v>22</v>
      </c>
      <c r="G47" s="10">
        <f>B47*2+C47*2</f>
        <v>1662</v>
      </c>
      <c r="H47" s="7"/>
    </row>
    <row r="48" spans="1:8" ht="15.75" thickBot="1">
      <c r="A48" s="18">
        <v>48</v>
      </c>
      <c r="B48" s="19">
        <v>500</v>
      </c>
      <c r="C48" s="19">
        <v>611</v>
      </c>
      <c r="D48" s="19" t="s">
        <v>18</v>
      </c>
      <c r="E48" s="33" t="s">
        <v>5</v>
      </c>
      <c r="F48" s="8" t="s">
        <v>23</v>
      </c>
      <c r="G48" s="39">
        <v>0</v>
      </c>
      <c r="H48" s="9"/>
    </row>
    <row r="49" spans="1:8" ht="15">
      <c r="A49" s="40">
        <v>49</v>
      </c>
      <c r="B49" s="41">
        <v>500</v>
      </c>
      <c r="C49" s="41">
        <v>95</v>
      </c>
      <c r="D49" s="41" t="s">
        <v>16</v>
      </c>
      <c r="E49" s="42" t="s">
        <v>6</v>
      </c>
      <c r="F49" s="4" t="s">
        <v>20</v>
      </c>
      <c r="G49" s="43">
        <f>B49+C49</f>
        <v>595</v>
      </c>
      <c r="H49" s="44"/>
    </row>
    <row r="50" spans="1:8" ht="15">
      <c r="A50" s="22">
        <v>50</v>
      </c>
      <c r="B50" s="2">
        <v>500</v>
      </c>
      <c r="C50" s="2">
        <v>95</v>
      </c>
      <c r="D50" s="2" t="s">
        <v>16</v>
      </c>
      <c r="E50" s="30" t="s">
        <v>6</v>
      </c>
      <c r="F50" s="1" t="s">
        <v>20</v>
      </c>
      <c r="G50" s="10">
        <f>B50+C50</f>
        <v>595</v>
      </c>
      <c r="H50" s="7"/>
    </row>
    <row r="51" spans="1:8" ht="15">
      <c r="A51" s="22">
        <v>51</v>
      </c>
      <c r="B51" s="2">
        <v>579</v>
      </c>
      <c r="C51" s="2">
        <v>95</v>
      </c>
      <c r="D51" s="2" t="s">
        <v>17</v>
      </c>
      <c r="E51" s="30" t="s">
        <v>6</v>
      </c>
      <c r="F51" s="1" t="s">
        <v>21</v>
      </c>
      <c r="G51" s="10">
        <f>B51</f>
        <v>579</v>
      </c>
      <c r="H51" s="7"/>
    </row>
    <row r="52" spans="1:8" ht="15">
      <c r="A52" s="22">
        <v>52</v>
      </c>
      <c r="B52" s="2">
        <v>579</v>
      </c>
      <c r="C52" s="2">
        <v>95</v>
      </c>
      <c r="D52" s="2" t="s">
        <v>17</v>
      </c>
      <c r="E52" s="30" t="s">
        <v>6</v>
      </c>
      <c r="F52" s="1" t="s">
        <v>21</v>
      </c>
      <c r="G52" s="10">
        <f>B52</f>
        <v>579</v>
      </c>
      <c r="H52" s="7"/>
    </row>
    <row r="53" spans="1:8" ht="15">
      <c r="A53" s="22">
        <v>53</v>
      </c>
      <c r="B53" s="2">
        <v>665</v>
      </c>
      <c r="C53" s="2">
        <v>166</v>
      </c>
      <c r="D53" s="2" t="s">
        <v>19</v>
      </c>
      <c r="E53" s="30" t="s">
        <v>6</v>
      </c>
      <c r="F53" s="1" t="s">
        <v>22</v>
      </c>
      <c r="G53" s="10">
        <f>B53*2+C53*2</f>
        <v>1662</v>
      </c>
      <c r="H53" s="7"/>
    </row>
    <row r="54" spans="1:8" ht="15.75" thickBot="1">
      <c r="A54" s="34">
        <v>54</v>
      </c>
      <c r="B54" s="13">
        <v>500</v>
      </c>
      <c r="C54" s="13">
        <v>611</v>
      </c>
      <c r="D54" s="13" t="s">
        <v>18</v>
      </c>
      <c r="E54" s="35" t="s">
        <v>5</v>
      </c>
      <c r="F54" s="3" t="s">
        <v>23</v>
      </c>
      <c r="G54" s="36">
        <v>0</v>
      </c>
      <c r="H54" s="37"/>
    </row>
    <row r="55" spans="1:8" ht="15">
      <c r="A55" s="14">
        <v>55</v>
      </c>
      <c r="B55" s="15">
        <v>500</v>
      </c>
      <c r="C55" s="15">
        <v>95</v>
      </c>
      <c r="D55" s="15" t="s">
        <v>16</v>
      </c>
      <c r="E55" s="31" t="s">
        <v>6</v>
      </c>
      <c r="F55" s="5" t="s">
        <v>20</v>
      </c>
      <c r="G55" s="38">
        <f>B55+C55</f>
        <v>595</v>
      </c>
      <c r="H55" s="6"/>
    </row>
    <row r="56" spans="1:8" ht="15">
      <c r="A56" s="16">
        <v>56</v>
      </c>
      <c r="B56" s="17">
        <v>500</v>
      </c>
      <c r="C56" s="17">
        <v>95</v>
      </c>
      <c r="D56" s="17" t="s">
        <v>16</v>
      </c>
      <c r="E56" s="32" t="s">
        <v>6</v>
      </c>
      <c r="F56" s="1" t="s">
        <v>20</v>
      </c>
      <c r="G56" s="10">
        <f>B56+C56</f>
        <v>595</v>
      </c>
      <c r="H56" s="7"/>
    </row>
    <row r="57" spans="1:8" ht="15">
      <c r="A57" s="16">
        <v>57</v>
      </c>
      <c r="B57" s="17">
        <v>579</v>
      </c>
      <c r="C57" s="17">
        <v>95</v>
      </c>
      <c r="D57" s="17" t="s">
        <v>17</v>
      </c>
      <c r="E57" s="32" t="s">
        <v>6</v>
      </c>
      <c r="F57" s="1" t="s">
        <v>21</v>
      </c>
      <c r="G57" s="10">
        <f>B57</f>
        <v>579</v>
      </c>
      <c r="H57" s="7"/>
    </row>
    <row r="58" spans="1:8" ht="15">
      <c r="A58" s="16">
        <v>58</v>
      </c>
      <c r="B58" s="17">
        <v>579</v>
      </c>
      <c r="C58" s="17">
        <v>95</v>
      </c>
      <c r="D58" s="17" t="s">
        <v>17</v>
      </c>
      <c r="E58" s="32" t="s">
        <v>6</v>
      </c>
      <c r="F58" s="1" t="s">
        <v>21</v>
      </c>
      <c r="G58" s="10">
        <f>B58</f>
        <v>579</v>
      </c>
      <c r="H58" s="7"/>
    </row>
    <row r="59" spans="1:8" ht="15">
      <c r="A59" s="16">
        <v>59</v>
      </c>
      <c r="B59" s="17">
        <v>665</v>
      </c>
      <c r="C59" s="17">
        <v>166</v>
      </c>
      <c r="D59" s="17" t="s">
        <v>19</v>
      </c>
      <c r="E59" s="32" t="s">
        <v>6</v>
      </c>
      <c r="F59" s="1" t="s">
        <v>22</v>
      </c>
      <c r="G59" s="10">
        <f>B59*2+C59*2</f>
        <v>1662</v>
      </c>
      <c r="H59" s="7"/>
    </row>
    <row r="60" spans="1:8" ht="15.75" thickBot="1">
      <c r="A60" s="46">
        <v>60</v>
      </c>
      <c r="B60" s="47">
        <v>500</v>
      </c>
      <c r="C60" s="47">
        <v>611</v>
      </c>
      <c r="D60" s="47" t="s">
        <v>18</v>
      </c>
      <c r="E60" s="48" t="s">
        <v>5</v>
      </c>
      <c r="F60" s="3" t="s">
        <v>23</v>
      </c>
      <c r="G60" s="36">
        <v>0</v>
      </c>
      <c r="H60" s="37"/>
    </row>
    <row r="61" spans="1:8" ht="15">
      <c r="A61" s="20">
        <v>61</v>
      </c>
      <c r="B61" s="21">
        <v>635</v>
      </c>
      <c r="C61" s="21">
        <v>40</v>
      </c>
      <c r="D61" s="21" t="s">
        <v>46</v>
      </c>
      <c r="E61" s="21" t="s">
        <v>6</v>
      </c>
      <c r="F61" s="21" t="s">
        <v>21</v>
      </c>
      <c r="G61" s="21">
        <f aca="true" t="shared" si="0" ref="G61:G66">B61</f>
        <v>635</v>
      </c>
      <c r="H61" s="25"/>
    </row>
    <row r="62" spans="1:8" ht="15">
      <c r="A62" s="22">
        <v>62</v>
      </c>
      <c r="B62" s="2">
        <v>635</v>
      </c>
      <c r="C62" s="2">
        <v>40</v>
      </c>
      <c r="D62" s="2" t="s">
        <v>46</v>
      </c>
      <c r="E62" s="2" t="s">
        <v>6</v>
      </c>
      <c r="F62" s="2" t="s">
        <v>21</v>
      </c>
      <c r="G62" s="2">
        <f t="shared" si="0"/>
        <v>635</v>
      </c>
      <c r="H62" s="26"/>
    </row>
    <row r="63" spans="1:8" ht="15">
      <c r="A63" s="22">
        <v>63</v>
      </c>
      <c r="B63" s="2">
        <v>635</v>
      </c>
      <c r="C63" s="2">
        <v>40</v>
      </c>
      <c r="D63" s="2" t="s">
        <v>46</v>
      </c>
      <c r="E63" s="2" t="s">
        <v>6</v>
      </c>
      <c r="F63" s="2" t="s">
        <v>21</v>
      </c>
      <c r="G63" s="2">
        <f t="shared" si="0"/>
        <v>635</v>
      </c>
      <c r="H63" s="26"/>
    </row>
    <row r="64" spans="1:8" ht="15">
      <c r="A64" s="22">
        <v>64</v>
      </c>
      <c r="B64" s="2">
        <v>635</v>
      </c>
      <c r="C64" s="2">
        <v>40</v>
      </c>
      <c r="D64" s="2" t="s">
        <v>46</v>
      </c>
      <c r="E64" s="2" t="s">
        <v>6</v>
      </c>
      <c r="F64" s="2" t="s">
        <v>21</v>
      </c>
      <c r="G64" s="2">
        <f t="shared" si="0"/>
        <v>635</v>
      </c>
      <c r="H64" s="26"/>
    </row>
    <row r="65" spans="1:8" ht="15">
      <c r="A65" s="22">
        <v>65</v>
      </c>
      <c r="B65" s="2">
        <v>635</v>
      </c>
      <c r="C65" s="2">
        <v>40</v>
      </c>
      <c r="D65" s="2" t="s">
        <v>46</v>
      </c>
      <c r="E65" s="2" t="s">
        <v>6</v>
      </c>
      <c r="F65" s="2" t="s">
        <v>21</v>
      </c>
      <c r="G65" s="2">
        <f t="shared" si="0"/>
        <v>635</v>
      </c>
      <c r="H65" s="26"/>
    </row>
    <row r="66" spans="1:8" ht="15.75" thickBot="1">
      <c r="A66" s="23">
        <v>66</v>
      </c>
      <c r="B66" s="24">
        <v>635</v>
      </c>
      <c r="C66" s="24">
        <v>40</v>
      </c>
      <c r="D66" s="24" t="s">
        <v>46</v>
      </c>
      <c r="E66" s="24" t="s">
        <v>6</v>
      </c>
      <c r="F66" s="24" t="s">
        <v>21</v>
      </c>
      <c r="G66" s="24">
        <f t="shared" si="0"/>
        <v>635</v>
      </c>
      <c r="H66" s="27"/>
    </row>
    <row r="67" spans="1:8" ht="15.75" thickBot="1">
      <c r="A67" s="11"/>
      <c r="B67" s="11"/>
      <c r="C67" s="11"/>
      <c r="D67" s="11"/>
      <c r="E67" s="11"/>
      <c r="F67" s="11"/>
      <c r="G67" s="49">
        <f>SUM(G1:G66)</f>
        <v>56366</v>
      </c>
      <c r="H67" s="11"/>
    </row>
    <row r="68" spans="1:8" ht="15">
      <c r="A68" s="11"/>
      <c r="B68" s="11"/>
      <c r="C68" s="11"/>
      <c r="D68" s="11"/>
      <c r="E68" s="11"/>
      <c r="F68" s="11"/>
      <c r="H68" s="11"/>
    </row>
    <row r="69" spans="1:8" ht="15">
      <c r="A69" s="11"/>
      <c r="B69" s="11"/>
      <c r="C69" s="11"/>
      <c r="D69" s="11"/>
      <c r="E69" s="11"/>
      <c r="F69" s="11"/>
      <c r="G69">
        <f>G67/1000</f>
        <v>56.366</v>
      </c>
      <c r="H69" s="11"/>
    </row>
    <row r="70" spans="1:8" ht="15">
      <c r="A70" s="11"/>
      <c r="B70" s="11"/>
      <c r="C70" s="11"/>
      <c r="D70" s="11"/>
      <c r="E70" s="11"/>
      <c r="F70" s="11"/>
      <c r="G70">
        <f>G69*14</f>
        <v>789.124</v>
      </c>
      <c r="H70" s="1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PageLayoutView="0" workbookViewId="0" topLeftCell="A1">
      <selection activeCell="L31" sqref="L31"/>
    </sheetView>
  </sheetViews>
  <sheetFormatPr defaultColWidth="9.140625" defaultRowHeight="15"/>
  <cols>
    <col min="1" max="1" width="3.00390625" style="0" bestFit="1" customWidth="1"/>
    <col min="2" max="2" width="6.7109375" style="59" bestFit="1" customWidth="1"/>
    <col min="3" max="3" width="20.57421875" style="0" customWidth="1"/>
    <col min="4" max="4" width="5.421875" style="0" bestFit="1" customWidth="1"/>
    <col min="5" max="5" width="9.7109375" style="0" customWidth="1"/>
    <col min="6" max="6" width="27.140625" style="0" customWidth="1"/>
    <col min="7" max="7" width="10.28125" style="0" customWidth="1"/>
    <col min="8" max="8" width="13.8515625" style="0" customWidth="1"/>
    <col min="9" max="9" width="8.8515625" style="0" customWidth="1"/>
    <col min="10" max="10" width="7.140625" style="0" bestFit="1" customWidth="1"/>
    <col min="11" max="11" width="9.00390625" style="0" bestFit="1" customWidth="1"/>
    <col min="12" max="12" width="9.8515625" style="0" bestFit="1" customWidth="1"/>
    <col min="13" max="13" width="9.28125" style="0" customWidth="1"/>
    <col min="14" max="14" width="9.28125" style="0" bestFit="1" customWidth="1"/>
  </cols>
  <sheetData>
    <row r="1" spans="1:14" s="58" customFormat="1" ht="84.75" customHeight="1">
      <c r="A1" s="76" t="s">
        <v>0</v>
      </c>
      <c r="B1" s="77" t="s">
        <v>108</v>
      </c>
      <c r="C1" s="76" t="s">
        <v>1</v>
      </c>
      <c r="D1" s="76" t="s">
        <v>109</v>
      </c>
      <c r="E1" s="76" t="s">
        <v>110</v>
      </c>
      <c r="F1" s="76" t="s">
        <v>130</v>
      </c>
      <c r="G1" s="76" t="s">
        <v>112</v>
      </c>
      <c r="H1" s="76" t="s">
        <v>131</v>
      </c>
      <c r="I1" s="76" t="s">
        <v>111</v>
      </c>
      <c r="J1" s="76" t="s">
        <v>35</v>
      </c>
      <c r="K1" s="78" t="s">
        <v>127</v>
      </c>
      <c r="L1" s="76" t="s">
        <v>133</v>
      </c>
      <c r="M1" s="76" t="s">
        <v>134</v>
      </c>
      <c r="N1" s="76" t="s">
        <v>135</v>
      </c>
    </row>
    <row r="2" spans="1:14" ht="15">
      <c r="A2" s="79">
        <v>1</v>
      </c>
      <c r="B2" s="80" t="s">
        <v>113</v>
      </c>
      <c r="C2" s="79" t="s">
        <v>48</v>
      </c>
      <c r="D2" s="79">
        <v>510</v>
      </c>
      <c r="E2" s="79">
        <v>458</v>
      </c>
      <c r="F2" s="79" t="s">
        <v>26</v>
      </c>
      <c r="G2" s="81">
        <f>E2*2</f>
        <v>916</v>
      </c>
      <c r="H2" s="81" t="s">
        <v>132</v>
      </c>
      <c r="I2" s="79">
        <v>0</v>
      </c>
      <c r="J2" s="79">
        <v>20</v>
      </c>
      <c r="K2" s="82">
        <v>23</v>
      </c>
      <c r="L2" s="79">
        <f>K2*G2</f>
        <v>21068</v>
      </c>
      <c r="M2" s="79"/>
      <c r="N2" s="79"/>
    </row>
    <row r="3" spans="1:14" ht="15">
      <c r="A3" s="79">
        <v>2</v>
      </c>
      <c r="B3" s="80" t="s">
        <v>114</v>
      </c>
      <c r="C3" s="79" t="s">
        <v>95</v>
      </c>
      <c r="D3" s="79">
        <v>510</v>
      </c>
      <c r="E3" s="79">
        <v>932</v>
      </c>
      <c r="F3" s="79" t="s">
        <v>27</v>
      </c>
      <c r="G3" s="81">
        <f>E3*2</f>
        <v>1864</v>
      </c>
      <c r="H3" s="81" t="s">
        <v>132</v>
      </c>
      <c r="I3" s="79">
        <v>0</v>
      </c>
      <c r="J3" s="79">
        <v>3</v>
      </c>
      <c r="K3" s="82">
        <v>3</v>
      </c>
      <c r="L3" s="79">
        <f aca="true" t="shared" si="0" ref="L3:L18">K3*G3</f>
        <v>5592</v>
      </c>
      <c r="M3" s="79"/>
      <c r="N3" s="79"/>
    </row>
    <row r="4" spans="1:14" ht="15">
      <c r="A4" s="79">
        <v>3</v>
      </c>
      <c r="B4" s="80" t="s">
        <v>115</v>
      </c>
      <c r="C4" s="79" t="s">
        <v>50</v>
      </c>
      <c r="D4" s="79">
        <v>2489</v>
      </c>
      <c r="E4" s="79">
        <v>600</v>
      </c>
      <c r="F4" s="79" t="s">
        <v>97</v>
      </c>
      <c r="G4" s="81">
        <f>D4+E4*2</f>
        <v>3689</v>
      </c>
      <c r="H4" s="81" t="s">
        <v>104</v>
      </c>
      <c r="I4" s="81">
        <f>D4</f>
        <v>2489</v>
      </c>
      <c r="J4" s="79">
        <v>2</v>
      </c>
      <c r="K4" s="82">
        <v>2</v>
      </c>
      <c r="L4" s="79">
        <f t="shared" si="0"/>
        <v>7378</v>
      </c>
      <c r="M4" s="79"/>
      <c r="N4" s="79">
        <f>I4*K4</f>
        <v>4978</v>
      </c>
    </row>
    <row r="5" spans="1:14" ht="15">
      <c r="A5" s="79">
        <v>4</v>
      </c>
      <c r="B5" s="80" t="s">
        <v>116</v>
      </c>
      <c r="C5" s="79" t="s">
        <v>49</v>
      </c>
      <c r="D5" s="79">
        <v>2489</v>
      </c>
      <c r="E5" s="79">
        <v>520</v>
      </c>
      <c r="F5" s="79" t="s">
        <v>97</v>
      </c>
      <c r="G5" s="81">
        <f>D5+E5*2</f>
        <v>3529</v>
      </c>
      <c r="H5" s="81" t="s">
        <v>104</v>
      </c>
      <c r="I5" s="79">
        <f>D5</f>
        <v>2489</v>
      </c>
      <c r="J5" s="79">
        <v>4</v>
      </c>
      <c r="K5" s="82">
        <v>4</v>
      </c>
      <c r="L5" s="79">
        <f t="shared" si="0"/>
        <v>14116</v>
      </c>
      <c r="M5" s="79"/>
      <c r="N5" s="79">
        <f>I5*K5</f>
        <v>9956</v>
      </c>
    </row>
    <row r="6" spans="1:14" ht="15">
      <c r="A6" s="79">
        <v>5</v>
      </c>
      <c r="B6" s="80" t="s">
        <v>117</v>
      </c>
      <c r="C6" s="79" t="s">
        <v>51</v>
      </c>
      <c r="D6" s="79">
        <v>1414</v>
      </c>
      <c r="E6" s="79">
        <v>45</v>
      </c>
      <c r="F6" s="79" t="s">
        <v>21</v>
      </c>
      <c r="G6" s="81">
        <f>D6</f>
        <v>1414</v>
      </c>
      <c r="H6" s="81" t="s">
        <v>132</v>
      </c>
      <c r="I6" s="79">
        <v>0</v>
      </c>
      <c r="J6" s="79">
        <v>4</v>
      </c>
      <c r="K6" s="82">
        <v>6</v>
      </c>
      <c r="L6" s="79"/>
      <c r="M6" s="79">
        <f>K6*G6</f>
        <v>8484</v>
      </c>
      <c r="N6" s="79"/>
    </row>
    <row r="7" spans="1:14" ht="15">
      <c r="A7" s="79">
        <v>6</v>
      </c>
      <c r="B7" s="80" t="s">
        <v>118</v>
      </c>
      <c r="C7" s="79" t="s">
        <v>76</v>
      </c>
      <c r="D7" s="79">
        <v>1414</v>
      </c>
      <c r="E7" s="79">
        <v>80</v>
      </c>
      <c r="F7" s="79" t="s">
        <v>27</v>
      </c>
      <c r="G7" s="81">
        <f>D7*2</f>
        <v>2828</v>
      </c>
      <c r="H7" s="81" t="s">
        <v>132</v>
      </c>
      <c r="I7" s="79">
        <v>0</v>
      </c>
      <c r="J7" s="79">
        <v>4</v>
      </c>
      <c r="K7" s="82">
        <v>5</v>
      </c>
      <c r="L7" s="79"/>
      <c r="M7" s="79">
        <f>K7*G7</f>
        <v>14140</v>
      </c>
      <c r="N7" s="79"/>
    </row>
    <row r="8" spans="1:14" ht="15">
      <c r="A8" s="79">
        <v>7</v>
      </c>
      <c r="B8" s="80" t="s">
        <v>119</v>
      </c>
      <c r="C8" s="79" t="s">
        <v>52</v>
      </c>
      <c r="D8" s="79">
        <v>1430</v>
      </c>
      <c r="E8" s="79">
        <v>70</v>
      </c>
      <c r="F8" s="79" t="s">
        <v>22</v>
      </c>
      <c r="G8" s="81">
        <f>D8*2+E8*2</f>
        <v>3000</v>
      </c>
      <c r="H8" s="81" t="s">
        <v>132</v>
      </c>
      <c r="I8" s="79">
        <v>0</v>
      </c>
      <c r="J8" s="79">
        <v>2</v>
      </c>
      <c r="K8" s="82">
        <v>3</v>
      </c>
      <c r="L8" s="79"/>
      <c r="M8" s="79">
        <f>K8*G8</f>
        <v>9000</v>
      </c>
      <c r="N8" s="79"/>
    </row>
    <row r="9" spans="1:14" ht="15">
      <c r="A9" s="79">
        <v>8</v>
      </c>
      <c r="B9" s="80" t="s">
        <v>120</v>
      </c>
      <c r="C9" s="79" t="s">
        <v>55</v>
      </c>
      <c r="D9" s="79">
        <v>2372</v>
      </c>
      <c r="E9" s="79">
        <v>962</v>
      </c>
      <c r="F9" s="79" t="s">
        <v>26</v>
      </c>
      <c r="G9" s="81">
        <f>E9*2</f>
        <v>1924</v>
      </c>
      <c r="H9" s="81" t="s">
        <v>132</v>
      </c>
      <c r="I9" s="79">
        <v>0</v>
      </c>
      <c r="J9" s="79">
        <v>2</v>
      </c>
      <c r="K9" s="82">
        <v>2</v>
      </c>
      <c r="L9" s="79">
        <f t="shared" si="0"/>
        <v>3848</v>
      </c>
      <c r="M9" s="79"/>
      <c r="N9" s="79"/>
    </row>
    <row r="10" spans="1:14" ht="15">
      <c r="A10" s="79">
        <v>9</v>
      </c>
      <c r="B10" s="80" t="s">
        <v>121</v>
      </c>
      <c r="C10" s="79" t="s">
        <v>96</v>
      </c>
      <c r="D10" s="79">
        <v>2372</v>
      </c>
      <c r="E10" s="79">
        <v>1044</v>
      </c>
      <c r="F10" s="79" t="s">
        <v>26</v>
      </c>
      <c r="G10" s="81">
        <f>E10*2</f>
        <v>2088</v>
      </c>
      <c r="H10" s="81" t="s">
        <v>132</v>
      </c>
      <c r="I10" s="79">
        <v>0</v>
      </c>
      <c r="J10" s="79">
        <v>1</v>
      </c>
      <c r="K10" s="82">
        <v>1</v>
      </c>
      <c r="L10" s="79">
        <f t="shared" si="0"/>
        <v>2088</v>
      </c>
      <c r="M10" s="79"/>
      <c r="N10" s="79"/>
    </row>
    <row r="11" spans="1:14" ht="15">
      <c r="A11" s="79">
        <v>10</v>
      </c>
      <c r="B11" s="80" t="s">
        <v>122</v>
      </c>
      <c r="C11" s="79" t="s">
        <v>101</v>
      </c>
      <c r="D11" s="79">
        <v>479</v>
      </c>
      <c r="E11" s="79">
        <v>210</v>
      </c>
      <c r="F11" s="79" t="s">
        <v>102</v>
      </c>
      <c r="G11" s="81">
        <f>D11+E11</f>
        <v>689</v>
      </c>
      <c r="H11" s="81" t="s">
        <v>132</v>
      </c>
      <c r="I11" s="79">
        <v>0</v>
      </c>
      <c r="J11" s="79">
        <v>10</v>
      </c>
      <c r="K11" s="82">
        <v>11</v>
      </c>
      <c r="L11" s="79">
        <f t="shared" si="0"/>
        <v>7579</v>
      </c>
      <c r="M11" s="79"/>
      <c r="N11" s="79"/>
    </row>
    <row r="12" spans="1:14" ht="15">
      <c r="A12" s="79">
        <v>11</v>
      </c>
      <c r="B12" s="80" t="s">
        <v>123</v>
      </c>
      <c r="C12" s="79" t="s">
        <v>103</v>
      </c>
      <c r="D12" s="79">
        <v>400</v>
      </c>
      <c r="E12" s="79">
        <v>210</v>
      </c>
      <c r="F12" s="79" t="s">
        <v>104</v>
      </c>
      <c r="G12" s="81">
        <f>D12</f>
        <v>400</v>
      </c>
      <c r="H12" s="81" t="s">
        <v>132</v>
      </c>
      <c r="I12" s="79">
        <v>0</v>
      </c>
      <c r="J12" s="79">
        <v>10</v>
      </c>
      <c r="K12" s="82">
        <v>11</v>
      </c>
      <c r="L12" s="79">
        <f t="shared" si="0"/>
        <v>4400</v>
      </c>
      <c r="M12" s="79"/>
      <c r="N12" s="79"/>
    </row>
    <row r="13" spans="1:14" ht="15">
      <c r="A13" s="79">
        <v>12</v>
      </c>
      <c r="B13" s="80" t="s">
        <v>124</v>
      </c>
      <c r="C13" s="79" t="s">
        <v>105</v>
      </c>
      <c r="D13" s="79">
        <v>450</v>
      </c>
      <c r="E13" s="79">
        <v>247</v>
      </c>
      <c r="F13" s="79" t="s">
        <v>22</v>
      </c>
      <c r="G13" s="81">
        <f>D13*2+E13*2</f>
        <v>1394</v>
      </c>
      <c r="H13" s="81" t="s">
        <v>132</v>
      </c>
      <c r="I13" s="79">
        <v>0</v>
      </c>
      <c r="J13" s="79">
        <v>4</v>
      </c>
      <c r="K13" s="82">
        <v>5</v>
      </c>
      <c r="L13" s="79">
        <f t="shared" si="0"/>
        <v>6970</v>
      </c>
      <c r="M13" s="79"/>
      <c r="N13" s="79"/>
    </row>
    <row r="14" spans="1:14" ht="15">
      <c r="A14" s="79">
        <v>13</v>
      </c>
      <c r="B14" s="80" t="s">
        <v>125</v>
      </c>
      <c r="C14" s="79" t="s">
        <v>106</v>
      </c>
      <c r="D14" s="79">
        <v>450</v>
      </c>
      <c r="E14" s="79">
        <v>297</v>
      </c>
      <c r="F14" s="79" t="s">
        <v>22</v>
      </c>
      <c r="G14" s="81">
        <f>D14*2+E14*2</f>
        <v>1494</v>
      </c>
      <c r="H14" s="81" t="s">
        <v>132</v>
      </c>
      <c r="I14" s="79">
        <v>0</v>
      </c>
      <c r="J14" s="79">
        <v>1</v>
      </c>
      <c r="K14" s="82">
        <v>1</v>
      </c>
      <c r="L14" s="79">
        <f t="shared" si="0"/>
        <v>1494</v>
      </c>
      <c r="M14" s="79"/>
      <c r="N14" s="79"/>
    </row>
    <row r="15" spans="1:14" ht="15">
      <c r="A15" s="79">
        <v>14</v>
      </c>
      <c r="B15" s="80" t="s">
        <v>126</v>
      </c>
      <c r="C15" s="79" t="s">
        <v>2</v>
      </c>
      <c r="D15" s="79">
        <v>447</v>
      </c>
      <c r="E15" s="79">
        <v>190</v>
      </c>
      <c r="F15" s="79" t="s">
        <v>21</v>
      </c>
      <c r="G15" s="81">
        <f>D15</f>
        <v>447</v>
      </c>
      <c r="H15" s="81" t="s">
        <v>132</v>
      </c>
      <c r="I15" s="79">
        <v>0</v>
      </c>
      <c r="J15" s="79">
        <v>1</v>
      </c>
      <c r="K15" s="82">
        <v>3</v>
      </c>
      <c r="L15" s="79">
        <f t="shared" si="0"/>
        <v>1341</v>
      </c>
      <c r="M15" s="79"/>
      <c r="N15" s="79"/>
    </row>
    <row r="16" spans="1:14" ht="15">
      <c r="A16" s="79"/>
      <c r="B16" s="80"/>
      <c r="C16" s="79"/>
      <c r="D16" s="81"/>
      <c r="E16" s="81"/>
      <c r="F16" s="79"/>
      <c r="G16" s="81"/>
      <c r="H16" s="81"/>
      <c r="I16" s="79"/>
      <c r="J16" s="79"/>
      <c r="K16" s="82"/>
      <c r="L16" s="79"/>
      <c r="M16" s="79"/>
      <c r="N16" s="79"/>
    </row>
    <row r="17" spans="1:14" ht="15">
      <c r="A17" s="79"/>
      <c r="B17" s="80"/>
      <c r="C17" s="79" t="s">
        <v>128</v>
      </c>
      <c r="D17" s="79">
        <v>350</v>
      </c>
      <c r="E17" s="79">
        <v>932</v>
      </c>
      <c r="F17" s="79" t="s">
        <v>27</v>
      </c>
      <c r="G17" s="81">
        <f>E17*2</f>
        <v>1864</v>
      </c>
      <c r="H17" s="81" t="s">
        <v>132</v>
      </c>
      <c r="I17" s="79">
        <v>0</v>
      </c>
      <c r="J17" s="79">
        <v>0</v>
      </c>
      <c r="K17" s="82">
        <v>3</v>
      </c>
      <c r="L17" s="79">
        <f t="shared" si="0"/>
        <v>5592</v>
      </c>
      <c r="M17" s="79"/>
      <c r="N17" s="79"/>
    </row>
    <row r="18" spans="1:14" ht="15">
      <c r="A18" s="79"/>
      <c r="B18" s="80"/>
      <c r="C18" s="79" t="s">
        <v>129</v>
      </c>
      <c r="D18" s="79">
        <v>400</v>
      </c>
      <c r="E18" s="79">
        <v>458</v>
      </c>
      <c r="F18" s="79" t="s">
        <v>27</v>
      </c>
      <c r="G18" s="81">
        <f>E18*2</f>
        <v>916</v>
      </c>
      <c r="H18" s="81" t="s">
        <v>132</v>
      </c>
      <c r="I18" s="79">
        <v>0</v>
      </c>
      <c r="J18" s="79">
        <v>0</v>
      </c>
      <c r="K18" s="82">
        <v>2</v>
      </c>
      <c r="L18" s="79">
        <f t="shared" si="0"/>
        <v>1832</v>
      </c>
      <c r="M18" s="79"/>
      <c r="N18" s="79"/>
    </row>
    <row r="19" spans="1:14" ht="15">
      <c r="A19" s="83"/>
      <c r="B19" s="84"/>
      <c r="C19" s="83"/>
      <c r="D19" s="83"/>
      <c r="E19" s="83"/>
      <c r="F19" s="83"/>
      <c r="G19" s="85"/>
      <c r="H19" s="85"/>
      <c r="I19" s="83"/>
      <c r="J19" s="83"/>
      <c r="K19" s="85"/>
      <c r="L19" s="79">
        <f>SUM(L2:L18)</f>
        <v>83298</v>
      </c>
      <c r="M19" s="79">
        <f>SUM(M2:M18)</f>
        <v>31624</v>
      </c>
      <c r="N19" s="79">
        <f>SUM(N2:N18)</f>
        <v>14934</v>
      </c>
    </row>
    <row r="20" spans="1:14" ht="15">
      <c r="A20" s="83"/>
      <c r="B20" s="84"/>
      <c r="C20" s="83"/>
      <c r="D20" s="83"/>
      <c r="E20" s="83"/>
      <c r="F20" s="83"/>
      <c r="G20" s="85"/>
      <c r="H20" s="85"/>
      <c r="I20" s="83"/>
      <c r="J20" s="83"/>
      <c r="K20" s="85"/>
      <c r="L20" s="86">
        <f>L19/1000</f>
        <v>83.298</v>
      </c>
      <c r="M20" s="87">
        <f>M19/1000</f>
        <v>31.624</v>
      </c>
      <c r="N20" s="87">
        <f>N19/1000</f>
        <v>14.934</v>
      </c>
    </row>
    <row r="21" spans="1:14" ht="15">
      <c r="A21" s="83"/>
      <c r="B21" s="84"/>
      <c r="C21" s="83"/>
      <c r="D21" s="83"/>
      <c r="E21" s="83"/>
      <c r="F21" s="88"/>
      <c r="G21" s="85"/>
      <c r="H21" s="85"/>
      <c r="I21" s="83"/>
      <c r="J21" s="83"/>
      <c r="K21" s="81" t="s">
        <v>34</v>
      </c>
      <c r="L21" s="89">
        <v>14</v>
      </c>
      <c r="M21" s="89">
        <v>14</v>
      </c>
      <c r="N21" s="90">
        <v>30</v>
      </c>
    </row>
    <row r="22" spans="1:14" ht="15">
      <c r="A22" s="85"/>
      <c r="B22" s="84"/>
      <c r="C22" s="85"/>
      <c r="D22" s="85"/>
      <c r="E22" s="85"/>
      <c r="F22" s="85"/>
      <c r="G22" s="85"/>
      <c r="H22" s="85"/>
      <c r="I22" s="85"/>
      <c r="J22" s="85"/>
      <c r="K22" s="81" t="s">
        <v>77</v>
      </c>
      <c r="L22" s="89">
        <f>L21*L20</f>
        <v>1166.172</v>
      </c>
      <c r="M22" s="89">
        <f>M20*M21</f>
        <v>442.736</v>
      </c>
      <c r="N22" s="89">
        <f>N21*N20</f>
        <v>448.02</v>
      </c>
    </row>
    <row r="23" spans="1:14" ht="15">
      <c r="A23" s="85"/>
      <c r="B23" s="84"/>
      <c r="C23" s="81" t="s">
        <v>136</v>
      </c>
      <c r="D23" s="81"/>
      <c r="E23" s="81"/>
      <c r="F23" s="85"/>
      <c r="G23" s="85"/>
      <c r="H23" s="85"/>
      <c r="I23" s="85"/>
      <c r="J23" s="85"/>
      <c r="K23" s="81" t="s">
        <v>77</v>
      </c>
      <c r="L23" s="91">
        <f>SUM(L22:N22)</f>
        <v>2056.928</v>
      </c>
      <c r="M23" s="91"/>
      <c r="N23" s="91"/>
    </row>
    <row r="24" spans="1:14" ht="15">
      <c r="A24" s="85"/>
      <c r="B24" s="84"/>
      <c r="C24" s="81">
        <v>1</v>
      </c>
      <c r="D24" s="81">
        <v>8</v>
      </c>
      <c r="E24" s="89">
        <v>160</v>
      </c>
      <c r="F24" s="85"/>
      <c r="G24" s="85"/>
      <c r="H24" s="85"/>
      <c r="I24" s="85"/>
      <c r="J24" s="85"/>
      <c r="K24" s="85"/>
      <c r="L24" s="85"/>
      <c r="M24" s="85"/>
      <c r="N24" s="85"/>
    </row>
    <row r="25" spans="1:14" ht="15">
      <c r="A25" s="92"/>
      <c r="B25" s="93"/>
      <c r="C25" s="81">
        <v>2</v>
      </c>
      <c r="D25" s="81">
        <v>12</v>
      </c>
      <c r="E25" s="89">
        <v>200</v>
      </c>
      <c r="F25" s="92"/>
      <c r="G25" s="92"/>
      <c r="H25" s="92"/>
      <c r="I25" s="92"/>
      <c r="J25" s="92"/>
      <c r="K25" s="92"/>
      <c r="L25" s="92"/>
      <c r="M25" s="92"/>
      <c r="N25" s="92"/>
    </row>
    <row r="26" spans="1:14" ht="15">
      <c r="A26" s="92"/>
      <c r="B26" s="93"/>
      <c r="C26" s="81">
        <v>3</v>
      </c>
      <c r="D26" s="81">
        <v>14</v>
      </c>
      <c r="E26" s="89">
        <v>200</v>
      </c>
      <c r="F26" s="92"/>
      <c r="G26" s="92"/>
      <c r="H26" s="92"/>
      <c r="I26" s="92"/>
      <c r="J26" s="92"/>
      <c r="K26" s="92"/>
      <c r="L26" s="92"/>
      <c r="M26" s="92"/>
      <c r="N26" s="92"/>
    </row>
    <row r="27" spans="1:14" ht="15">
      <c r="A27" s="92"/>
      <c r="B27" s="93"/>
      <c r="C27" s="81">
        <v>4</v>
      </c>
      <c r="D27" s="81">
        <v>14</v>
      </c>
      <c r="E27" s="89">
        <v>200</v>
      </c>
      <c r="F27" s="94" t="s">
        <v>141</v>
      </c>
      <c r="G27" s="95">
        <f>E31</f>
        <v>1175</v>
      </c>
      <c r="H27" s="92"/>
      <c r="I27" s="92"/>
      <c r="J27" s="92"/>
      <c r="K27" s="92"/>
      <c r="L27" s="92"/>
      <c r="M27" s="92"/>
      <c r="N27" s="92"/>
    </row>
    <row r="28" spans="1:14" ht="15">
      <c r="A28" s="92"/>
      <c r="B28" s="93"/>
      <c r="C28" s="81">
        <v>5</v>
      </c>
      <c r="D28" s="81">
        <v>23</v>
      </c>
      <c r="E28" s="89">
        <v>215</v>
      </c>
      <c r="F28" s="94" t="s">
        <v>142</v>
      </c>
      <c r="G28" s="95">
        <f>L23</f>
        <v>2056.928</v>
      </c>
      <c r="H28" s="92"/>
      <c r="I28" s="92"/>
      <c r="J28" s="92"/>
      <c r="K28" s="92"/>
      <c r="L28" s="92"/>
      <c r="M28" s="92"/>
      <c r="N28" s="92"/>
    </row>
    <row r="29" spans="1:14" ht="15.75" thickBot="1">
      <c r="A29" s="92"/>
      <c r="B29" s="93"/>
      <c r="C29" s="81">
        <v>6</v>
      </c>
      <c r="D29" s="81">
        <v>14</v>
      </c>
      <c r="E29" s="89">
        <v>200</v>
      </c>
      <c r="F29" s="94" t="s">
        <v>143</v>
      </c>
      <c r="G29" s="96">
        <f>E37</f>
        <v>170</v>
      </c>
      <c r="H29" s="92"/>
      <c r="I29" s="92"/>
      <c r="J29" s="92"/>
      <c r="K29" s="92"/>
      <c r="L29" s="92"/>
      <c r="M29" s="92"/>
      <c r="N29" s="92"/>
    </row>
    <row r="30" spans="1:14" ht="15.75" thickBot="1">
      <c r="A30" s="92"/>
      <c r="B30" s="93"/>
      <c r="C30" s="81"/>
      <c r="D30" s="81"/>
      <c r="E30" s="89"/>
      <c r="F30" s="92"/>
      <c r="G30" s="62">
        <f>SUM(G27:G29)</f>
        <v>3401.928</v>
      </c>
      <c r="H30" s="92"/>
      <c r="I30" s="92"/>
      <c r="J30" s="92"/>
      <c r="K30" s="92"/>
      <c r="L30" s="92"/>
      <c r="M30" s="92"/>
      <c r="N30" s="92"/>
    </row>
    <row r="31" spans="1:14" ht="15">
      <c r="A31" s="92"/>
      <c r="B31" s="93"/>
      <c r="C31" s="81"/>
      <c r="D31" s="81"/>
      <c r="E31" s="89">
        <f>SUM(E24:E29)</f>
        <v>1175</v>
      </c>
      <c r="F31" s="92"/>
      <c r="G31" s="92"/>
      <c r="H31" s="92"/>
      <c r="I31" s="92"/>
      <c r="J31" s="92"/>
      <c r="K31" s="92"/>
      <c r="L31" s="92"/>
      <c r="M31" s="92"/>
      <c r="N31" s="92"/>
    </row>
    <row r="32" spans="1:14" ht="15">
      <c r="A32" s="92"/>
      <c r="B32" s="93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</row>
    <row r="33" spans="1:14" ht="15">
      <c r="A33" s="92"/>
      <c r="B33" s="93"/>
      <c r="C33" s="81">
        <v>1</v>
      </c>
      <c r="D33" s="81">
        <v>1</v>
      </c>
      <c r="E33" s="81">
        <v>50</v>
      </c>
      <c r="F33" s="92"/>
      <c r="G33" s="92"/>
      <c r="H33" s="92"/>
      <c r="I33" s="92"/>
      <c r="J33" s="92"/>
      <c r="K33" s="92"/>
      <c r="L33" s="92"/>
      <c r="M33" s="92"/>
      <c r="N33" s="92"/>
    </row>
    <row r="34" spans="1:14" ht="15">
      <c r="A34" s="92"/>
      <c r="B34" s="93"/>
      <c r="C34" s="81">
        <v>2</v>
      </c>
      <c r="D34" s="81">
        <v>1</v>
      </c>
      <c r="E34" s="81">
        <v>50</v>
      </c>
      <c r="F34" s="92"/>
      <c r="G34" s="92"/>
      <c r="H34" s="92"/>
      <c r="I34" s="92"/>
      <c r="J34" s="92"/>
      <c r="K34" s="92"/>
      <c r="L34" s="92"/>
      <c r="M34" s="92"/>
      <c r="N34" s="92"/>
    </row>
    <row r="35" spans="1:14" ht="15">
      <c r="A35" s="92"/>
      <c r="B35" s="93"/>
      <c r="C35" s="81">
        <v>3</v>
      </c>
      <c r="D35" s="81">
        <v>9</v>
      </c>
      <c r="E35" s="81">
        <v>70</v>
      </c>
      <c r="F35" s="92"/>
      <c r="G35" s="92"/>
      <c r="H35" s="92"/>
      <c r="I35" s="92"/>
      <c r="J35" s="92"/>
      <c r="K35" s="92"/>
      <c r="L35" s="92"/>
      <c r="M35" s="92"/>
      <c r="N35" s="92"/>
    </row>
    <row r="36" spans="1:14" ht="15">
      <c r="A36" s="92"/>
      <c r="B36" s="93"/>
      <c r="C36" s="81"/>
      <c r="D36" s="81"/>
      <c r="E36" s="81"/>
      <c r="F36" s="92"/>
      <c r="G36" s="92"/>
      <c r="H36" s="92"/>
      <c r="I36" s="92"/>
      <c r="J36" s="92"/>
      <c r="K36" s="92"/>
      <c r="L36" s="92"/>
      <c r="M36" s="92"/>
      <c r="N36" s="92"/>
    </row>
    <row r="37" spans="1:14" ht="15">
      <c r="A37" s="92"/>
      <c r="B37" s="93"/>
      <c r="C37" s="81"/>
      <c r="D37" s="81"/>
      <c r="E37" s="89">
        <f>SUM(E33:E35)</f>
        <v>170</v>
      </c>
      <c r="F37" s="92"/>
      <c r="G37" s="92"/>
      <c r="H37" s="92"/>
      <c r="I37" s="92"/>
      <c r="J37" s="92"/>
      <c r="K37" s="92"/>
      <c r="L37" s="92"/>
      <c r="M37" s="92"/>
      <c r="N37" s="92"/>
    </row>
  </sheetData>
  <sheetProtection/>
  <mergeCells count="1">
    <mergeCell ref="L23:N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  <ignoredErrors>
    <ignoredError sqref="B10 B14:B15" numberStoredAsText="1"/>
    <ignoredError sqref="B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PSelectro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cp:lastPrinted>2010-02-05T10:08:59Z</cp:lastPrinted>
  <dcterms:created xsi:type="dcterms:W3CDTF">2009-10-28T13:46:05Z</dcterms:created>
  <dcterms:modified xsi:type="dcterms:W3CDTF">2010-02-05T10:09:50Z</dcterms:modified>
  <cp:category/>
  <cp:version/>
  <cp:contentType/>
  <cp:contentStatus/>
</cp:coreProperties>
</file>